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PROJECT\2040 PBA Equity Analysis MTC Files\Reports and Data\OBAG\"/>
    </mc:Choice>
  </mc:AlternateContent>
  <bookViews>
    <workbookView xWindow="0" yWindow="0" windowWidth="28800" windowHeight="13608" tabRatio="924" activeTab="1"/>
  </bookViews>
  <sheets>
    <sheet name="1999-2006 RHNA" sheetId="51" r:id="rId1"/>
    <sheet name="2007-2014 RHNA" sheetId="42" r:id="rId2"/>
  </sheets>
  <definedNames>
    <definedName name="_xlnm.Print_Area" localSheetId="0">'1999-2006 RHNA'!$A$1:$M$167</definedName>
    <definedName name="_xlnm.Print_Area" localSheetId="1">'2007-2014 RHNA'!$A$1:$M$168</definedName>
    <definedName name="_xlnm.Print_Titles" localSheetId="0">'1999-2006 RHNA'!$1:$1</definedName>
    <definedName name="_xlnm.Print_Titles" localSheetId="1">'2007-2014 RHNA'!$1:$1</definedName>
  </definedNames>
  <calcPr calcId="152511"/>
</workbook>
</file>

<file path=xl/calcChain.xml><?xml version="1.0" encoding="utf-8"?>
<calcChain xmlns="http://schemas.openxmlformats.org/spreadsheetml/2006/main">
  <c r="P148" i="42" l="1"/>
  <c r="O148" i="42"/>
  <c r="P136" i="42"/>
  <c r="O136" i="42"/>
  <c r="P116" i="42"/>
  <c r="O116" i="42"/>
  <c r="P36" i="42"/>
  <c r="O36" i="42"/>
  <c r="P157" i="42"/>
  <c r="O157" i="42"/>
  <c r="P156" i="42"/>
  <c r="O156" i="42"/>
  <c r="P155" i="42"/>
  <c r="O155" i="42"/>
  <c r="P154" i="42"/>
  <c r="O154" i="42"/>
  <c r="P153" i="42"/>
  <c r="O153" i="42"/>
  <c r="P152" i="42"/>
  <c r="O152" i="42"/>
  <c r="P151" i="42"/>
  <c r="O151" i="42"/>
  <c r="P150" i="42"/>
  <c r="O150" i="42"/>
  <c r="P149" i="42"/>
  <c r="O149" i="42"/>
  <c r="P143" i="42"/>
  <c r="O143" i="42"/>
  <c r="P142" i="42"/>
  <c r="O142" i="42"/>
  <c r="P141" i="42"/>
  <c r="O141" i="42"/>
  <c r="P140" i="42"/>
  <c r="O140" i="42"/>
  <c r="P139" i="42"/>
  <c r="O139" i="42"/>
  <c r="P138" i="42"/>
  <c r="O138" i="42"/>
  <c r="P137" i="42"/>
  <c r="O137" i="42"/>
  <c r="P131" i="42"/>
  <c r="O131" i="42"/>
  <c r="P130" i="42"/>
  <c r="O130" i="42"/>
  <c r="P129" i="42"/>
  <c r="O129" i="42"/>
  <c r="P128" i="42"/>
  <c r="O128" i="42"/>
  <c r="P127" i="42"/>
  <c r="O127" i="42"/>
  <c r="P126" i="42"/>
  <c r="O126" i="42"/>
  <c r="P125" i="42"/>
  <c r="O125" i="42"/>
  <c r="P124" i="42"/>
  <c r="O124" i="42"/>
  <c r="P123" i="42"/>
  <c r="O123" i="42"/>
  <c r="P122" i="42"/>
  <c r="O122" i="42"/>
  <c r="P121" i="42"/>
  <c r="O121" i="42"/>
  <c r="P120" i="42"/>
  <c r="O120" i="42"/>
  <c r="P119" i="42"/>
  <c r="O119" i="42"/>
  <c r="P118" i="42"/>
  <c r="O118" i="42"/>
  <c r="P117" i="42"/>
  <c r="O117" i="42"/>
  <c r="P111" i="42"/>
  <c r="O111" i="42"/>
  <c r="P110" i="42"/>
  <c r="O110" i="42"/>
  <c r="P109" i="42"/>
  <c r="O109" i="42"/>
  <c r="P108" i="42"/>
  <c r="O108" i="42"/>
  <c r="P107" i="42"/>
  <c r="O107" i="42"/>
  <c r="P106" i="42"/>
  <c r="O106" i="42"/>
  <c r="P105" i="42"/>
  <c r="O105" i="42"/>
  <c r="P104" i="42"/>
  <c r="O104" i="42"/>
  <c r="P103" i="42"/>
  <c r="O103" i="42"/>
  <c r="P102" i="42"/>
  <c r="O102" i="42"/>
  <c r="P101" i="42"/>
  <c r="O101" i="42"/>
  <c r="P100" i="42"/>
  <c r="O100" i="42"/>
  <c r="P99" i="42"/>
  <c r="O99" i="42"/>
  <c r="P98" i="42"/>
  <c r="O98" i="42"/>
  <c r="P97" i="42"/>
  <c r="O97" i="42"/>
  <c r="P96" i="42"/>
  <c r="O96" i="42"/>
  <c r="P95" i="42"/>
  <c r="O95" i="42"/>
  <c r="P94" i="42"/>
  <c r="O94" i="42"/>
  <c r="P93" i="42"/>
  <c r="O93" i="42"/>
  <c r="P92" i="42"/>
  <c r="O92" i="42"/>
  <c r="P91" i="42"/>
  <c r="O91" i="42"/>
  <c r="P86" i="42"/>
  <c r="O86" i="42"/>
  <c r="P81" i="42"/>
  <c r="O81" i="42"/>
  <c r="P80" i="42"/>
  <c r="O80" i="42"/>
  <c r="P79" i="42"/>
  <c r="O79" i="42"/>
  <c r="P78" i="42"/>
  <c r="O78" i="42"/>
  <c r="P77" i="42"/>
  <c r="O77" i="42"/>
  <c r="P76" i="42"/>
  <c r="O76" i="42"/>
  <c r="P71" i="42"/>
  <c r="O71" i="42"/>
  <c r="P70" i="42"/>
  <c r="O70" i="42"/>
  <c r="P69" i="42"/>
  <c r="O69" i="42"/>
  <c r="P68" i="42"/>
  <c r="O68" i="42"/>
  <c r="P67" i="42"/>
  <c r="O67" i="42"/>
  <c r="P66" i="42"/>
  <c r="O66" i="42"/>
  <c r="P65" i="42"/>
  <c r="O65" i="42"/>
  <c r="P64" i="42"/>
  <c r="O64" i="42"/>
  <c r="P63" i="42"/>
  <c r="O63" i="42"/>
  <c r="P62" i="42"/>
  <c r="O62" i="42"/>
  <c r="P61" i="42"/>
  <c r="O61" i="42"/>
  <c r="P60" i="42"/>
  <c r="O60" i="42"/>
  <c r="P55" i="42"/>
  <c r="O55" i="42"/>
  <c r="P54" i="42"/>
  <c r="O54" i="42"/>
  <c r="P53" i="42"/>
  <c r="O53" i="42"/>
  <c r="P52" i="42"/>
  <c r="O52" i="42"/>
  <c r="P51" i="42"/>
  <c r="O51" i="42"/>
  <c r="P50" i="42"/>
  <c r="O50" i="42"/>
  <c r="P49" i="42"/>
  <c r="O49" i="42"/>
  <c r="P48" i="42"/>
  <c r="O48" i="42"/>
  <c r="P47" i="42"/>
  <c r="O47" i="42"/>
  <c r="P46" i="42"/>
  <c r="O46" i="42"/>
  <c r="P45" i="42"/>
  <c r="O45" i="42"/>
  <c r="P44" i="42"/>
  <c r="O44" i="42"/>
  <c r="P43" i="42"/>
  <c r="O43" i="42"/>
  <c r="P42" i="42"/>
  <c r="O42" i="42"/>
  <c r="P41" i="42"/>
  <c r="O41" i="42"/>
  <c r="P40" i="42"/>
  <c r="O40" i="42"/>
  <c r="P39" i="42"/>
  <c r="O39" i="42"/>
  <c r="P38" i="42"/>
  <c r="O38" i="42"/>
  <c r="P37" i="42"/>
  <c r="O37" i="42"/>
  <c r="P31" i="42"/>
  <c r="O31" i="42"/>
  <c r="P30" i="42"/>
  <c r="O30" i="42"/>
  <c r="P29" i="42"/>
  <c r="O29" i="42"/>
  <c r="P28" i="42"/>
  <c r="O28" i="42"/>
  <c r="P27" i="42"/>
  <c r="O27" i="42"/>
  <c r="P26" i="42"/>
  <c r="O26" i="42"/>
  <c r="P25" i="42"/>
  <c r="O25" i="42"/>
  <c r="P24" i="42"/>
  <c r="O24" i="42"/>
  <c r="P23" i="42"/>
  <c r="O23" i="42"/>
  <c r="P22" i="42"/>
  <c r="O22" i="42"/>
  <c r="P21" i="42"/>
  <c r="O21" i="42"/>
  <c r="P20" i="42"/>
  <c r="O20" i="42"/>
  <c r="P19" i="42"/>
  <c r="O19" i="42"/>
  <c r="P18" i="42"/>
  <c r="O18" i="42"/>
  <c r="P17" i="42"/>
  <c r="O17" i="42"/>
  <c r="O125" i="51"/>
  <c r="P125" i="51"/>
  <c r="O126" i="51"/>
  <c r="P126" i="51"/>
  <c r="O127" i="51"/>
  <c r="P127" i="51"/>
  <c r="O128" i="51"/>
  <c r="P128" i="51"/>
  <c r="O129" i="51"/>
  <c r="P129" i="51"/>
  <c r="O130" i="51"/>
  <c r="P130" i="51"/>
  <c r="O131" i="51"/>
  <c r="P131" i="51"/>
  <c r="O100" i="51"/>
  <c r="P100" i="51"/>
  <c r="O101" i="51"/>
  <c r="P101" i="51"/>
  <c r="O102" i="51"/>
  <c r="P102" i="51"/>
  <c r="O103" i="51"/>
  <c r="P103" i="51"/>
  <c r="O104" i="51"/>
  <c r="P104" i="51"/>
  <c r="O105" i="51"/>
  <c r="P105" i="51"/>
  <c r="O106" i="51"/>
  <c r="P106" i="51"/>
  <c r="O107" i="51"/>
  <c r="P107" i="51"/>
  <c r="O108" i="51"/>
  <c r="P108" i="51"/>
  <c r="O109" i="51"/>
  <c r="P109" i="51"/>
  <c r="O110" i="51"/>
  <c r="P110" i="51"/>
  <c r="O111" i="51"/>
  <c r="P111" i="51"/>
  <c r="O78" i="51"/>
  <c r="P78" i="51"/>
  <c r="O79" i="51"/>
  <c r="P79" i="51"/>
  <c r="O80" i="51"/>
  <c r="P80" i="51"/>
  <c r="O81" i="51"/>
  <c r="P81" i="51"/>
  <c r="Q81" i="51"/>
  <c r="O69" i="51"/>
  <c r="P69" i="51"/>
  <c r="O70" i="51"/>
  <c r="P70" i="51"/>
  <c r="O71" i="51"/>
  <c r="P71" i="51"/>
  <c r="O38" i="51"/>
  <c r="P38" i="51"/>
  <c r="O39" i="51"/>
  <c r="P39" i="51"/>
  <c r="O40" i="51"/>
  <c r="P40" i="51"/>
  <c r="O41" i="51"/>
  <c r="P41" i="51"/>
  <c r="O42" i="51"/>
  <c r="P42" i="51"/>
  <c r="O43" i="51"/>
  <c r="P43" i="51"/>
  <c r="O44" i="51"/>
  <c r="P44" i="51"/>
  <c r="O45" i="51"/>
  <c r="P45" i="51"/>
  <c r="O46" i="51"/>
  <c r="P46" i="51"/>
  <c r="O47" i="51"/>
  <c r="P47" i="51"/>
  <c r="O48" i="51"/>
  <c r="P48" i="51"/>
  <c r="O49" i="51"/>
  <c r="P49" i="51"/>
  <c r="O50" i="51"/>
  <c r="P50" i="51"/>
  <c r="O51" i="51"/>
  <c r="P51" i="51"/>
  <c r="O52" i="51"/>
  <c r="P52" i="51"/>
  <c r="O53" i="51"/>
  <c r="P53" i="51"/>
  <c r="O54" i="51"/>
  <c r="P54" i="51"/>
  <c r="O55" i="51"/>
  <c r="P55" i="51"/>
  <c r="O19" i="51"/>
  <c r="P19" i="51"/>
  <c r="O20" i="51"/>
  <c r="P20" i="51"/>
  <c r="O21" i="51"/>
  <c r="P21" i="51"/>
  <c r="O22" i="51"/>
  <c r="P22" i="51"/>
  <c r="O23" i="51"/>
  <c r="P23" i="51"/>
  <c r="O24" i="51"/>
  <c r="P24" i="51"/>
  <c r="O25" i="51"/>
  <c r="P25" i="51"/>
  <c r="O26" i="51"/>
  <c r="P26" i="51"/>
  <c r="O27" i="51"/>
  <c r="P27" i="51"/>
  <c r="O28" i="51"/>
  <c r="P28" i="51"/>
  <c r="O29" i="51"/>
  <c r="P29" i="51"/>
  <c r="O30" i="51"/>
  <c r="P30" i="51"/>
  <c r="O31" i="51"/>
  <c r="P31" i="51"/>
  <c r="P18" i="51"/>
  <c r="O18" i="51"/>
  <c r="P17" i="51"/>
  <c r="O17" i="51"/>
  <c r="P37" i="51"/>
  <c r="O37" i="51"/>
  <c r="P36" i="51"/>
  <c r="O36" i="51"/>
  <c r="P77" i="51"/>
  <c r="O77" i="51"/>
  <c r="P76" i="51"/>
  <c r="O76" i="51"/>
  <c r="P68" i="51"/>
  <c r="O68" i="51"/>
  <c r="P67" i="51"/>
  <c r="O67" i="51"/>
  <c r="P66" i="51"/>
  <c r="O66" i="51"/>
  <c r="P65" i="51"/>
  <c r="O65" i="51"/>
  <c r="P64" i="51"/>
  <c r="O64" i="51"/>
  <c r="P63" i="51"/>
  <c r="O63" i="51"/>
  <c r="P62" i="51"/>
  <c r="O62" i="51"/>
  <c r="P61" i="51"/>
  <c r="O61" i="51"/>
  <c r="P60" i="51"/>
  <c r="O60" i="51"/>
  <c r="P99" i="51"/>
  <c r="O99" i="51"/>
  <c r="P98" i="51"/>
  <c r="O98" i="51"/>
  <c r="P97" i="51"/>
  <c r="O97" i="51"/>
  <c r="P96" i="51"/>
  <c r="O96" i="51"/>
  <c r="P95" i="51"/>
  <c r="O95" i="51"/>
  <c r="P94" i="51"/>
  <c r="O94" i="51"/>
  <c r="P93" i="51"/>
  <c r="O93" i="51"/>
  <c r="P92" i="51"/>
  <c r="O92" i="51"/>
  <c r="P91" i="51"/>
  <c r="O91" i="51"/>
  <c r="P86" i="51"/>
  <c r="O86" i="51"/>
  <c r="P124" i="51"/>
  <c r="O124" i="51"/>
  <c r="P123" i="51"/>
  <c r="O123" i="51"/>
  <c r="P122" i="51"/>
  <c r="O122" i="51"/>
  <c r="P121" i="51"/>
  <c r="O121" i="51"/>
  <c r="P120" i="51"/>
  <c r="O120" i="51"/>
  <c r="P119" i="51"/>
  <c r="O119" i="51"/>
  <c r="P118" i="51"/>
  <c r="O118" i="51"/>
  <c r="P117" i="51"/>
  <c r="O117" i="51"/>
  <c r="P116" i="51"/>
  <c r="O116" i="51"/>
  <c r="P143" i="51"/>
  <c r="O143" i="51"/>
  <c r="P142" i="51"/>
  <c r="O142" i="51"/>
  <c r="P141" i="51"/>
  <c r="O141" i="51"/>
  <c r="P140" i="51"/>
  <c r="O140" i="51"/>
  <c r="P139" i="51"/>
  <c r="O139" i="51"/>
  <c r="P138" i="51"/>
  <c r="O138" i="51"/>
  <c r="P137" i="51"/>
  <c r="O137" i="51"/>
  <c r="P136" i="51"/>
  <c r="O136" i="51"/>
  <c r="O149" i="51"/>
  <c r="O150" i="51"/>
  <c r="O151" i="51"/>
  <c r="O152" i="51"/>
  <c r="O153" i="51"/>
  <c r="O154" i="51"/>
  <c r="O155" i="51"/>
  <c r="O156" i="51"/>
  <c r="O157" i="51"/>
  <c r="P149" i="51"/>
  <c r="P150" i="51"/>
  <c r="P151" i="51"/>
  <c r="P152" i="51"/>
  <c r="P153" i="51"/>
  <c r="P154" i="51"/>
  <c r="P155" i="51"/>
  <c r="P156" i="51"/>
  <c r="P157" i="51"/>
  <c r="P148" i="51"/>
  <c r="O148" i="51"/>
  <c r="Q36" i="42" l="1"/>
  <c r="Q116" i="42"/>
  <c r="Q136" i="42"/>
  <c r="Q148" i="42"/>
  <c r="Q51" i="51"/>
  <c r="Q69" i="51"/>
  <c r="Q152" i="51"/>
  <c r="Q141" i="51"/>
  <c r="Q143" i="51"/>
  <c r="Q116" i="51"/>
  <c r="Q118" i="51"/>
  <c r="Q30" i="51"/>
  <c r="Q128" i="51"/>
  <c r="Q22" i="51"/>
  <c r="Q55" i="51"/>
  <c r="Q53" i="51"/>
  <c r="Q52" i="51"/>
  <c r="Q107" i="51"/>
  <c r="Q103" i="51"/>
  <c r="Q101" i="51"/>
  <c r="Q100" i="51"/>
  <c r="Q130" i="51"/>
  <c r="Q129" i="51"/>
  <c r="Q156" i="51"/>
  <c r="Q26" i="51"/>
  <c r="Q44" i="51"/>
  <c r="Q43" i="51"/>
  <c r="Q111" i="51"/>
  <c r="Q109" i="51"/>
  <c r="Q108" i="51"/>
  <c r="Q19" i="42"/>
  <c r="Q23" i="42"/>
  <c r="Q25" i="42"/>
  <c r="Q27" i="42"/>
  <c r="Q29" i="42"/>
  <c r="Q31" i="42"/>
  <c r="Q37" i="42"/>
  <c r="Q47" i="42"/>
  <c r="Q49" i="42"/>
  <c r="Q51" i="42"/>
  <c r="Q53" i="42"/>
  <c r="Q61" i="42"/>
  <c r="Q65" i="42"/>
  <c r="Q67" i="42"/>
  <c r="Q69" i="42"/>
  <c r="Q71" i="42"/>
  <c r="Q76" i="42"/>
  <c r="Q92" i="42"/>
  <c r="Q94" i="42"/>
  <c r="Q96" i="42"/>
  <c r="Q102" i="42"/>
  <c r="Q104" i="42"/>
  <c r="Q106" i="42"/>
  <c r="Q118" i="42"/>
  <c r="Q120" i="42"/>
  <c r="Q122" i="42"/>
  <c r="Q137" i="42"/>
  <c r="Q139" i="42"/>
  <c r="Q141" i="42"/>
  <c r="Q143" i="42"/>
  <c r="Q18" i="42"/>
  <c r="Q20" i="42"/>
  <c r="Q22" i="42"/>
  <c r="Q38" i="42"/>
  <c r="Q40" i="42"/>
  <c r="Q42" i="42"/>
  <c r="Q44" i="42"/>
  <c r="Q46" i="42"/>
  <c r="Q50" i="42"/>
  <c r="Q52" i="42"/>
  <c r="Q60" i="42"/>
  <c r="Q64" i="42"/>
  <c r="Q77" i="42"/>
  <c r="Q79" i="42"/>
  <c r="Q81" i="42"/>
  <c r="Q86" i="42"/>
  <c r="Q91" i="42"/>
  <c r="Q93" i="42"/>
  <c r="Q95" i="42"/>
  <c r="Q99" i="42"/>
  <c r="Q103" i="42"/>
  <c r="Q107" i="42"/>
  <c r="Q109" i="42"/>
  <c r="Q111" i="42"/>
  <c r="Q117" i="42"/>
  <c r="Q119" i="42"/>
  <c r="Q125" i="42"/>
  <c r="Q127" i="42"/>
  <c r="Q129" i="42"/>
  <c r="Q131" i="42"/>
  <c r="Q138" i="42"/>
  <c r="Q149" i="42"/>
  <c r="Q151" i="42"/>
  <c r="Q153" i="42"/>
  <c r="Q155" i="42"/>
  <c r="Q157" i="42"/>
  <c r="Q24" i="42"/>
  <c r="Q26" i="42"/>
  <c r="Q28" i="42"/>
  <c r="Q30" i="42"/>
  <c r="Q48" i="42"/>
  <c r="Q62" i="42"/>
  <c r="Q66" i="42"/>
  <c r="Q68" i="42"/>
  <c r="Q70" i="42"/>
  <c r="Q97" i="42"/>
  <c r="Q101" i="42"/>
  <c r="Q105" i="42"/>
  <c r="Q121" i="42"/>
  <c r="Q123" i="42"/>
  <c r="Q140" i="42"/>
  <c r="Q142" i="42"/>
  <c r="Q17" i="42"/>
  <c r="Q21" i="42"/>
  <c r="Q39" i="42"/>
  <c r="Q41" i="42"/>
  <c r="Q43" i="42"/>
  <c r="Q45" i="42"/>
  <c r="Q63" i="42"/>
  <c r="Q78" i="42"/>
  <c r="Q80" i="42"/>
  <c r="Q98" i="42"/>
  <c r="Q100" i="42"/>
  <c r="Q108" i="42"/>
  <c r="Q110" i="42"/>
  <c r="Q124" i="42"/>
  <c r="Q126" i="42"/>
  <c r="Q128" i="42"/>
  <c r="Q130" i="42"/>
  <c r="Q150" i="42"/>
  <c r="Q152" i="42"/>
  <c r="Q154" i="42"/>
  <c r="Q156" i="42"/>
  <c r="Q24" i="51"/>
  <c r="Q23" i="51"/>
  <c r="Q47" i="51"/>
  <c r="Q45" i="51"/>
  <c r="Q157" i="51"/>
  <c r="Q155" i="51"/>
  <c r="Q153" i="51"/>
  <c r="Q151" i="51"/>
  <c r="Q149" i="51"/>
  <c r="Q31" i="51"/>
  <c r="Q39" i="51"/>
  <c r="Q70" i="51"/>
  <c r="Q136" i="51"/>
  <c r="Q138" i="51"/>
  <c r="Q140" i="51"/>
  <c r="Q119" i="51"/>
  <c r="Q121" i="51"/>
  <c r="Q123" i="51"/>
  <c r="Q86" i="51"/>
  <c r="Q91" i="51"/>
  <c r="Q93" i="51"/>
  <c r="Q95" i="51"/>
  <c r="Q97" i="51"/>
  <c r="Q99" i="51"/>
  <c r="Q60" i="51"/>
  <c r="Q62" i="51"/>
  <c r="Q64" i="51"/>
  <c r="Q66" i="51"/>
  <c r="Q68" i="51"/>
  <c r="Q76" i="51"/>
  <c r="Q37" i="51"/>
  <c r="Q17" i="51"/>
  <c r="Q28" i="51"/>
  <c r="Q27" i="51"/>
  <c r="Q20" i="51"/>
  <c r="Q19" i="51"/>
  <c r="Q49" i="51"/>
  <c r="Q48" i="51"/>
  <c r="Q41" i="51"/>
  <c r="Q40" i="51"/>
  <c r="Q79" i="51"/>
  <c r="Q78" i="51"/>
  <c r="Q105" i="51"/>
  <c r="Q104" i="51"/>
  <c r="Q126" i="51"/>
  <c r="Q125" i="51"/>
  <c r="Q54" i="42"/>
  <c r="Q55" i="42"/>
  <c r="Q154" i="51"/>
  <c r="Q150" i="51"/>
  <c r="Q142" i="51"/>
  <c r="Q117" i="51"/>
  <c r="Q148" i="51"/>
  <c r="Q137" i="51"/>
  <c r="Q139" i="51"/>
  <c r="Q120" i="51"/>
  <c r="Q122" i="51"/>
  <c r="Q124" i="51"/>
  <c r="Q92" i="51"/>
  <c r="Q94" i="51"/>
  <c r="Q96" i="51"/>
  <c r="Q98" i="51"/>
  <c r="Q61" i="51"/>
  <c r="Q63" i="51"/>
  <c r="Q65" i="51"/>
  <c r="Q67" i="51"/>
  <c r="Q77" i="51"/>
  <c r="Q36" i="51"/>
  <c r="Q18" i="51"/>
  <c r="Q29" i="51"/>
  <c r="Q25" i="51"/>
  <c r="Q21" i="51"/>
  <c r="Q54" i="51"/>
  <c r="Q50" i="51"/>
  <c r="Q46" i="51"/>
  <c r="Q42" i="51"/>
  <c r="Q38" i="51"/>
  <c r="Q71" i="51"/>
  <c r="Q80" i="51"/>
  <c r="Q110" i="51"/>
  <c r="Q106" i="51"/>
  <c r="Q102" i="51"/>
  <c r="Q131" i="51"/>
  <c r="Q127" i="51"/>
  <c r="L158" i="51" l="1"/>
  <c r="K158" i="51"/>
  <c r="I158" i="51"/>
  <c r="H158" i="51"/>
  <c r="H12" i="51" s="1"/>
  <c r="F158" i="51"/>
  <c r="F12" i="51" s="1"/>
  <c r="E158" i="51"/>
  <c r="C158" i="51"/>
  <c r="P158" i="51" s="1"/>
  <c r="B158" i="51"/>
  <c r="M157" i="51"/>
  <c r="J157" i="51"/>
  <c r="G157" i="51"/>
  <c r="D157" i="51"/>
  <c r="M156" i="51"/>
  <c r="J156" i="51"/>
  <c r="G156" i="51"/>
  <c r="D156" i="51"/>
  <c r="M155" i="51"/>
  <c r="J155" i="51"/>
  <c r="G155" i="51"/>
  <c r="D155" i="51"/>
  <c r="M154" i="51"/>
  <c r="J154" i="51"/>
  <c r="G154" i="51"/>
  <c r="D154" i="51"/>
  <c r="M153" i="51"/>
  <c r="J153" i="51"/>
  <c r="G153" i="51"/>
  <c r="D153" i="51"/>
  <c r="M152" i="51"/>
  <c r="J152" i="51"/>
  <c r="G152" i="51"/>
  <c r="D152" i="51"/>
  <c r="M151" i="51"/>
  <c r="J151" i="51"/>
  <c r="G151" i="51"/>
  <c r="D151" i="51"/>
  <c r="M150" i="51"/>
  <c r="J150" i="51"/>
  <c r="G150" i="51"/>
  <c r="D150" i="51"/>
  <c r="M149" i="51"/>
  <c r="J149" i="51"/>
  <c r="G149" i="51"/>
  <c r="D149" i="51"/>
  <c r="M148" i="51"/>
  <c r="J148" i="51"/>
  <c r="G148" i="51"/>
  <c r="D148" i="51"/>
  <c r="L144" i="51"/>
  <c r="K144" i="51"/>
  <c r="I144" i="51"/>
  <c r="H144" i="51"/>
  <c r="F144" i="51"/>
  <c r="F11" i="51" s="1"/>
  <c r="E144" i="51"/>
  <c r="E11" i="51" s="1"/>
  <c r="C144" i="51"/>
  <c r="B144" i="51"/>
  <c r="M143" i="51"/>
  <c r="J143" i="51"/>
  <c r="G143" i="51"/>
  <c r="D143" i="51"/>
  <c r="M142" i="51"/>
  <c r="J142" i="51"/>
  <c r="G142" i="51"/>
  <c r="D142" i="51"/>
  <c r="M141" i="51"/>
  <c r="J141" i="51"/>
  <c r="G141" i="51"/>
  <c r="D141" i="51"/>
  <c r="M140" i="51"/>
  <c r="J140" i="51"/>
  <c r="G140" i="51"/>
  <c r="D140" i="51"/>
  <c r="M139" i="51"/>
  <c r="J139" i="51"/>
  <c r="G139" i="51"/>
  <c r="D139" i="51"/>
  <c r="M138" i="51"/>
  <c r="J138" i="51"/>
  <c r="G138" i="51"/>
  <c r="D138" i="51"/>
  <c r="M137" i="51"/>
  <c r="J137" i="51"/>
  <c r="G137" i="51"/>
  <c r="D137" i="51"/>
  <c r="M136" i="51"/>
  <c r="J136" i="51"/>
  <c r="G136" i="51"/>
  <c r="D136" i="51"/>
  <c r="L132" i="51"/>
  <c r="K132" i="51"/>
  <c r="K10" i="51" s="1"/>
  <c r="I132" i="51"/>
  <c r="I10" i="51" s="1"/>
  <c r="H132" i="51"/>
  <c r="H10" i="51" s="1"/>
  <c r="F132" i="51"/>
  <c r="F10" i="51" s="1"/>
  <c r="E132" i="51"/>
  <c r="E10" i="51" s="1"/>
  <c r="C132" i="51"/>
  <c r="P132" i="51" s="1"/>
  <c r="B132" i="51"/>
  <c r="M131" i="51"/>
  <c r="J131" i="51"/>
  <c r="G131" i="51"/>
  <c r="D131" i="51"/>
  <c r="M130" i="51"/>
  <c r="J130" i="51"/>
  <c r="G130" i="51"/>
  <c r="D130" i="51"/>
  <c r="M129" i="51"/>
  <c r="J129" i="51"/>
  <c r="G129" i="51"/>
  <c r="D129" i="51"/>
  <c r="M128" i="51"/>
  <c r="J128" i="51"/>
  <c r="G128" i="51"/>
  <c r="D128" i="51"/>
  <c r="M127" i="51"/>
  <c r="J127" i="51"/>
  <c r="G127" i="51"/>
  <c r="D127" i="51"/>
  <c r="M126" i="51"/>
  <c r="J126" i="51"/>
  <c r="G126" i="51"/>
  <c r="D126" i="51"/>
  <c r="M125" i="51"/>
  <c r="J125" i="51"/>
  <c r="G125" i="51"/>
  <c r="D125" i="51"/>
  <c r="M124" i="51"/>
  <c r="J124" i="51"/>
  <c r="G124" i="51"/>
  <c r="D124" i="51"/>
  <c r="M123" i="51"/>
  <c r="J123" i="51"/>
  <c r="G123" i="51"/>
  <c r="D123" i="51"/>
  <c r="M122" i="51"/>
  <c r="J122" i="51"/>
  <c r="G122" i="51"/>
  <c r="D122" i="51"/>
  <c r="M121" i="51"/>
  <c r="J121" i="51"/>
  <c r="G121" i="51"/>
  <c r="D121" i="51"/>
  <c r="M120" i="51"/>
  <c r="J120" i="51"/>
  <c r="G120" i="51"/>
  <c r="D120" i="51"/>
  <c r="M119" i="51"/>
  <c r="J119" i="51"/>
  <c r="G119" i="51"/>
  <c r="D119" i="51"/>
  <c r="M118" i="51"/>
  <c r="J118" i="51"/>
  <c r="G118" i="51"/>
  <c r="D118" i="51"/>
  <c r="M117" i="51"/>
  <c r="J117" i="51"/>
  <c r="G117" i="51"/>
  <c r="D117" i="51"/>
  <c r="M116" i="51"/>
  <c r="J116" i="51"/>
  <c r="G116" i="51"/>
  <c r="D116" i="51"/>
  <c r="L112" i="51"/>
  <c r="L9" i="51" s="1"/>
  <c r="K112" i="51"/>
  <c r="K9" i="51" s="1"/>
  <c r="I112" i="51"/>
  <c r="H112" i="51"/>
  <c r="H9" i="51" s="1"/>
  <c r="F112" i="51"/>
  <c r="F9" i="51" s="1"/>
  <c r="E112" i="51"/>
  <c r="E9" i="51" s="1"/>
  <c r="C112" i="51"/>
  <c r="B112" i="51"/>
  <c r="O112" i="51" s="1"/>
  <c r="M111" i="51"/>
  <c r="J111" i="51"/>
  <c r="G111" i="51"/>
  <c r="D111" i="51"/>
  <c r="M110" i="51"/>
  <c r="J110" i="51"/>
  <c r="G110" i="51"/>
  <c r="D110" i="51"/>
  <c r="M109" i="51"/>
  <c r="J109" i="51"/>
  <c r="G109" i="51"/>
  <c r="D109" i="51"/>
  <c r="M108" i="51"/>
  <c r="J108" i="51"/>
  <c r="G108" i="51"/>
  <c r="D108" i="51"/>
  <c r="M107" i="51"/>
  <c r="J107" i="51"/>
  <c r="G107" i="51"/>
  <c r="D107" i="51"/>
  <c r="M106" i="51"/>
  <c r="J106" i="51"/>
  <c r="G106" i="51"/>
  <c r="D106" i="51"/>
  <c r="M105" i="51"/>
  <c r="J105" i="51"/>
  <c r="G105" i="51"/>
  <c r="D105" i="51"/>
  <c r="M104" i="51"/>
  <c r="J104" i="51"/>
  <c r="G104" i="51"/>
  <c r="D104" i="51"/>
  <c r="M103" i="51"/>
  <c r="J103" i="51"/>
  <c r="G103" i="51"/>
  <c r="D103" i="51"/>
  <c r="M102" i="51"/>
  <c r="J102" i="51"/>
  <c r="G102" i="51"/>
  <c r="D102" i="51"/>
  <c r="M101" i="51"/>
  <c r="J101" i="51"/>
  <c r="G101" i="51"/>
  <c r="D101" i="51"/>
  <c r="M100" i="51"/>
  <c r="J100" i="51"/>
  <c r="G100" i="51"/>
  <c r="D100" i="51"/>
  <c r="M99" i="51"/>
  <c r="J99" i="51"/>
  <c r="G99" i="51"/>
  <c r="D99" i="51"/>
  <c r="M98" i="51"/>
  <c r="J98" i="51"/>
  <c r="G98" i="51"/>
  <c r="D98" i="51"/>
  <c r="M97" i="51"/>
  <c r="J97" i="51"/>
  <c r="G97" i="51"/>
  <c r="D97" i="51"/>
  <c r="M96" i="51"/>
  <c r="J96" i="51"/>
  <c r="G96" i="51"/>
  <c r="D96" i="51"/>
  <c r="M95" i="51"/>
  <c r="J95" i="51"/>
  <c r="G95" i="51"/>
  <c r="D95" i="51"/>
  <c r="M94" i="51"/>
  <c r="J94" i="51"/>
  <c r="G94" i="51"/>
  <c r="D94" i="51"/>
  <c r="M93" i="51"/>
  <c r="J93" i="51"/>
  <c r="G93" i="51"/>
  <c r="D93" i="51"/>
  <c r="M92" i="51"/>
  <c r="J92" i="51"/>
  <c r="G92" i="51"/>
  <c r="D92" i="51"/>
  <c r="M91" i="51"/>
  <c r="J91" i="51"/>
  <c r="G91" i="51"/>
  <c r="D91" i="51"/>
  <c r="L87" i="51"/>
  <c r="L8" i="51" s="1"/>
  <c r="K87" i="51"/>
  <c r="K8" i="51" s="1"/>
  <c r="I87" i="51"/>
  <c r="H87" i="51"/>
  <c r="H8" i="51" s="1"/>
  <c r="F87" i="51"/>
  <c r="F8" i="51" s="1"/>
  <c r="E87" i="51"/>
  <c r="E8" i="51" s="1"/>
  <c r="C87" i="51"/>
  <c r="B87" i="51"/>
  <c r="O87" i="51" s="1"/>
  <c r="M86" i="51"/>
  <c r="J86" i="51"/>
  <c r="G86" i="51"/>
  <c r="D86" i="51"/>
  <c r="L82" i="51"/>
  <c r="L7" i="51" s="1"/>
  <c r="K82" i="51"/>
  <c r="K7" i="51" s="1"/>
  <c r="I82" i="51"/>
  <c r="I7" i="51" s="1"/>
  <c r="H82" i="51"/>
  <c r="H7" i="51" s="1"/>
  <c r="F82" i="51"/>
  <c r="E82" i="51"/>
  <c r="E7" i="51" s="1"/>
  <c r="C82" i="51"/>
  <c r="B82" i="51"/>
  <c r="M81" i="51"/>
  <c r="J81" i="51"/>
  <c r="G81" i="51"/>
  <c r="D81" i="51"/>
  <c r="M80" i="51"/>
  <c r="J80" i="51"/>
  <c r="G80" i="51"/>
  <c r="D80" i="51"/>
  <c r="M79" i="51"/>
  <c r="J79" i="51"/>
  <c r="G79" i="51"/>
  <c r="D79" i="51"/>
  <c r="M78" i="51"/>
  <c r="J78" i="51"/>
  <c r="G78" i="51"/>
  <c r="D78" i="51"/>
  <c r="M77" i="51"/>
  <c r="J77" i="51"/>
  <c r="G77" i="51"/>
  <c r="D77" i="51"/>
  <c r="M76" i="51"/>
  <c r="J76" i="51"/>
  <c r="G76" i="51"/>
  <c r="D76" i="51"/>
  <c r="L72" i="51"/>
  <c r="L6" i="51" s="1"/>
  <c r="K72" i="51"/>
  <c r="I72" i="51"/>
  <c r="I6" i="51" s="1"/>
  <c r="H72" i="51"/>
  <c r="H6" i="51" s="1"/>
  <c r="F72" i="51"/>
  <c r="F6" i="51" s="1"/>
  <c r="E72" i="51"/>
  <c r="E6" i="51" s="1"/>
  <c r="C72" i="51"/>
  <c r="B72" i="51"/>
  <c r="O72" i="51" s="1"/>
  <c r="M71" i="51"/>
  <c r="J71" i="51"/>
  <c r="G71" i="51"/>
  <c r="D71" i="51"/>
  <c r="M70" i="51"/>
  <c r="J70" i="51"/>
  <c r="G70" i="51"/>
  <c r="D70" i="51"/>
  <c r="M69" i="51"/>
  <c r="J69" i="51"/>
  <c r="G69" i="51"/>
  <c r="D69" i="51"/>
  <c r="M68" i="51"/>
  <c r="J68" i="51"/>
  <c r="G68" i="51"/>
  <c r="D68" i="51"/>
  <c r="M67" i="51"/>
  <c r="J67" i="51"/>
  <c r="G67" i="51"/>
  <c r="D67" i="51"/>
  <c r="M66" i="51"/>
  <c r="J66" i="51"/>
  <c r="G66" i="51"/>
  <c r="D66" i="51"/>
  <c r="M65" i="51"/>
  <c r="J65" i="51"/>
  <c r="G65" i="51"/>
  <c r="D65" i="51"/>
  <c r="M64" i="51"/>
  <c r="J64" i="51"/>
  <c r="G64" i="51"/>
  <c r="D64" i="51"/>
  <c r="M63" i="51"/>
  <c r="J63" i="51"/>
  <c r="G63" i="51"/>
  <c r="D63" i="51"/>
  <c r="M62" i="51"/>
  <c r="J62" i="51"/>
  <c r="G62" i="51"/>
  <c r="D62" i="51"/>
  <c r="M61" i="51"/>
  <c r="J61" i="51"/>
  <c r="G61" i="51"/>
  <c r="D61" i="51"/>
  <c r="M60" i="51"/>
  <c r="J60" i="51"/>
  <c r="G60" i="51"/>
  <c r="D60" i="51"/>
  <c r="L56" i="51"/>
  <c r="K56" i="51"/>
  <c r="K5" i="51" s="1"/>
  <c r="I56" i="51"/>
  <c r="I5" i="51" s="1"/>
  <c r="H56" i="51"/>
  <c r="H5" i="51" s="1"/>
  <c r="F56" i="51"/>
  <c r="F5" i="51" s="1"/>
  <c r="E56" i="51"/>
  <c r="E5" i="51" s="1"/>
  <c r="C56" i="51"/>
  <c r="B56" i="51"/>
  <c r="M55" i="51"/>
  <c r="J55" i="51"/>
  <c r="G55" i="51"/>
  <c r="D55" i="51"/>
  <c r="M54" i="51"/>
  <c r="J54" i="51"/>
  <c r="G54" i="51"/>
  <c r="D54" i="51"/>
  <c r="M53" i="51"/>
  <c r="J53" i="51"/>
  <c r="G53" i="51"/>
  <c r="D53" i="51"/>
  <c r="M52" i="51"/>
  <c r="J52" i="51"/>
  <c r="G52" i="51"/>
  <c r="D52" i="51"/>
  <c r="M51" i="51"/>
  <c r="J51" i="51"/>
  <c r="G51" i="51"/>
  <c r="D51" i="51"/>
  <c r="M50" i="51"/>
  <c r="J50" i="51"/>
  <c r="G50" i="51"/>
  <c r="D50" i="51"/>
  <c r="M49" i="51"/>
  <c r="J49" i="51"/>
  <c r="G49" i="51"/>
  <c r="D49" i="51"/>
  <c r="M48" i="51"/>
  <c r="J48" i="51"/>
  <c r="G48" i="51"/>
  <c r="D48" i="51"/>
  <c r="M47" i="51"/>
  <c r="J47" i="51"/>
  <c r="G47" i="51"/>
  <c r="D47" i="51"/>
  <c r="M46" i="51"/>
  <c r="J46" i="51"/>
  <c r="G46" i="51"/>
  <c r="D46" i="51"/>
  <c r="M45" i="51"/>
  <c r="J45" i="51"/>
  <c r="G45" i="51"/>
  <c r="D45" i="51"/>
  <c r="M44" i="51"/>
  <c r="J44" i="51"/>
  <c r="G44" i="51"/>
  <c r="D44" i="51"/>
  <c r="M43" i="51"/>
  <c r="J43" i="51"/>
  <c r="G43" i="51"/>
  <c r="D43" i="51"/>
  <c r="M42" i="51"/>
  <c r="J42" i="51"/>
  <c r="G42" i="51"/>
  <c r="D42" i="51"/>
  <c r="M41" i="51"/>
  <c r="J41" i="51"/>
  <c r="G41" i="51"/>
  <c r="D41" i="51"/>
  <c r="M40" i="51"/>
  <c r="J40" i="51"/>
  <c r="G40" i="51"/>
  <c r="D40" i="51"/>
  <c r="M39" i="51"/>
  <c r="J39" i="51"/>
  <c r="G39" i="51"/>
  <c r="D39" i="51"/>
  <c r="M38" i="51"/>
  <c r="J38" i="51"/>
  <c r="G38" i="51"/>
  <c r="D38" i="51"/>
  <c r="M37" i="51"/>
  <c r="J37" i="51"/>
  <c r="G37" i="51"/>
  <c r="D37" i="51"/>
  <c r="M36" i="51"/>
  <c r="J36" i="51"/>
  <c r="G36" i="51"/>
  <c r="D36" i="51"/>
  <c r="L32" i="51"/>
  <c r="L4" i="51" s="1"/>
  <c r="K32" i="51"/>
  <c r="K4" i="51" s="1"/>
  <c r="I32" i="51"/>
  <c r="I4" i="51" s="1"/>
  <c r="H32" i="51"/>
  <c r="H4" i="51" s="1"/>
  <c r="F32" i="51"/>
  <c r="F4" i="51" s="1"/>
  <c r="E32" i="51"/>
  <c r="E4" i="51" s="1"/>
  <c r="C32" i="51"/>
  <c r="P32" i="51" s="1"/>
  <c r="B32" i="51"/>
  <c r="M31" i="51"/>
  <c r="J31" i="51"/>
  <c r="G31" i="51"/>
  <c r="D31" i="51"/>
  <c r="M30" i="51"/>
  <c r="J30" i="51"/>
  <c r="G30" i="51"/>
  <c r="D30" i="51"/>
  <c r="M29" i="51"/>
  <c r="J29" i="51"/>
  <c r="G29" i="51"/>
  <c r="D29" i="51"/>
  <c r="M28" i="51"/>
  <c r="J28" i="51"/>
  <c r="G28" i="51"/>
  <c r="D28" i="51"/>
  <c r="M27" i="51"/>
  <c r="J27" i="51"/>
  <c r="G27" i="51"/>
  <c r="D27" i="51"/>
  <c r="M26" i="51"/>
  <c r="J26" i="51"/>
  <c r="G26" i="51"/>
  <c r="D26" i="51"/>
  <c r="M25" i="51"/>
  <c r="J25" i="51"/>
  <c r="G25" i="51"/>
  <c r="D25" i="51"/>
  <c r="M24" i="51"/>
  <c r="J24" i="51"/>
  <c r="G24" i="51"/>
  <c r="D24" i="51"/>
  <c r="M23" i="51"/>
  <c r="J23" i="51"/>
  <c r="G23" i="51"/>
  <c r="D23" i="51"/>
  <c r="M22" i="51"/>
  <c r="J22" i="51"/>
  <c r="G22" i="51"/>
  <c r="D22" i="51"/>
  <c r="M21" i="51"/>
  <c r="J21" i="51"/>
  <c r="G21" i="51"/>
  <c r="D21" i="51"/>
  <c r="M20" i="51"/>
  <c r="J20" i="51"/>
  <c r="G20" i="51"/>
  <c r="D20" i="51"/>
  <c r="M19" i="51"/>
  <c r="J19" i="51"/>
  <c r="G19" i="51"/>
  <c r="D19" i="51"/>
  <c r="M18" i="51"/>
  <c r="J18" i="51"/>
  <c r="G18" i="51"/>
  <c r="D18" i="51"/>
  <c r="M17" i="51"/>
  <c r="J17" i="51"/>
  <c r="G17" i="51"/>
  <c r="D17" i="51"/>
  <c r="L12" i="51"/>
  <c r="K12" i="51"/>
  <c r="I12" i="51"/>
  <c r="E12" i="51"/>
  <c r="L11" i="51"/>
  <c r="K11" i="51"/>
  <c r="I11" i="51"/>
  <c r="B9" i="51"/>
  <c r="O9" i="51" s="1"/>
  <c r="L5" i="51"/>
  <c r="B8" i="51" l="1"/>
  <c r="O8" i="51" s="1"/>
  <c r="B4" i="51"/>
  <c r="O4" i="51" s="1"/>
  <c r="O32" i="51"/>
  <c r="B5" i="51"/>
  <c r="O5" i="51" s="1"/>
  <c r="O56" i="51"/>
  <c r="B7" i="51"/>
  <c r="O7" i="51" s="1"/>
  <c r="O82" i="51"/>
  <c r="B10" i="51"/>
  <c r="O10" i="51" s="1"/>
  <c r="O132" i="51"/>
  <c r="Q132" i="51" s="1"/>
  <c r="B11" i="51"/>
  <c r="D11" i="51" s="1"/>
  <c r="O144" i="51"/>
  <c r="B12" i="51"/>
  <c r="O12" i="51" s="1"/>
  <c r="O158" i="51"/>
  <c r="C5" i="51"/>
  <c r="P5" i="51" s="1"/>
  <c r="P56" i="51"/>
  <c r="C6" i="51"/>
  <c r="P6" i="51" s="1"/>
  <c r="P72" i="51"/>
  <c r="C7" i="51"/>
  <c r="D7" i="51" s="1"/>
  <c r="P82" i="51"/>
  <c r="C8" i="51"/>
  <c r="D8" i="51" s="1"/>
  <c r="P87" i="51"/>
  <c r="J87" i="51"/>
  <c r="C9" i="51"/>
  <c r="D9" i="51" s="1"/>
  <c r="P112" i="51"/>
  <c r="C11" i="51"/>
  <c r="P11" i="51" s="1"/>
  <c r="P144" i="51"/>
  <c r="Q158" i="51"/>
  <c r="G9" i="51"/>
  <c r="M5" i="51"/>
  <c r="D72" i="51"/>
  <c r="J112" i="51"/>
  <c r="M8" i="51"/>
  <c r="M9" i="51"/>
  <c r="G82" i="51"/>
  <c r="F7" i="51"/>
  <c r="G7" i="51" s="1"/>
  <c r="M7" i="51"/>
  <c r="M72" i="51"/>
  <c r="J82" i="51"/>
  <c r="M87" i="51"/>
  <c r="J144" i="51"/>
  <c r="G12" i="51"/>
  <c r="M158" i="51"/>
  <c r="G5" i="51"/>
  <c r="D158" i="51"/>
  <c r="G6" i="51"/>
  <c r="B6" i="51"/>
  <c r="K6" i="51"/>
  <c r="M6" i="51" s="1"/>
  <c r="I8" i="51"/>
  <c r="H11" i="51"/>
  <c r="G56" i="51"/>
  <c r="M56" i="51"/>
  <c r="J4" i="51"/>
  <c r="M82" i="51"/>
  <c r="M112" i="51"/>
  <c r="M144" i="51"/>
  <c r="C12" i="51"/>
  <c r="P12" i="51" s="1"/>
  <c r="G72" i="51"/>
  <c r="J5" i="51"/>
  <c r="J7" i="51"/>
  <c r="I9" i="51"/>
  <c r="J9" i="51" s="1"/>
  <c r="M12" i="51"/>
  <c r="G112" i="51"/>
  <c r="J12" i="51"/>
  <c r="D56" i="51"/>
  <c r="G87" i="51"/>
  <c r="G144" i="51"/>
  <c r="J56" i="51"/>
  <c r="G158" i="51"/>
  <c r="J32" i="51"/>
  <c r="D32" i="51"/>
  <c r="C4" i="51"/>
  <c r="M132" i="51"/>
  <c r="J10" i="51"/>
  <c r="L10" i="51"/>
  <c r="M10" i="51" s="1"/>
  <c r="D132" i="51"/>
  <c r="J132" i="51"/>
  <c r="G132" i="51"/>
  <c r="C10" i="51"/>
  <c r="G4" i="51"/>
  <c r="J6" i="51"/>
  <c r="G11" i="51"/>
  <c r="G32" i="51"/>
  <c r="E13" i="51"/>
  <c r="M4" i="51"/>
  <c r="G8" i="51"/>
  <c r="M11" i="51"/>
  <c r="M32" i="51"/>
  <c r="G10" i="51"/>
  <c r="D82" i="51"/>
  <c r="D112" i="51"/>
  <c r="J72" i="51"/>
  <c r="J158" i="51"/>
  <c r="D87" i="51"/>
  <c r="D144" i="51"/>
  <c r="Q112" i="51" l="1"/>
  <c r="D12" i="51"/>
  <c r="D5" i="51"/>
  <c r="Q87" i="51"/>
  <c r="Q5" i="51"/>
  <c r="Q12" i="51"/>
  <c r="Q144" i="51"/>
  <c r="Q82" i="51"/>
  <c r="Q72" i="51"/>
  <c r="Q56" i="51"/>
  <c r="Q32" i="51"/>
  <c r="D4" i="51"/>
  <c r="P4" i="51"/>
  <c r="P9" i="51"/>
  <c r="O11" i="51"/>
  <c r="D10" i="51"/>
  <c r="P10" i="51"/>
  <c r="B13" i="51"/>
  <c r="O6" i="51"/>
  <c r="P8" i="51"/>
  <c r="P7" i="51"/>
  <c r="K13" i="51"/>
  <c r="J8" i="51"/>
  <c r="J11" i="51"/>
  <c r="F13" i="51"/>
  <c r="G13" i="51" s="1"/>
  <c r="D6" i="51"/>
  <c r="H13" i="51"/>
  <c r="I13" i="51"/>
  <c r="C13" i="51"/>
  <c r="L13" i="51"/>
  <c r="M13" i="51" s="1"/>
  <c r="Q6" i="51" l="1"/>
  <c r="Q8" i="51"/>
  <c r="Q10" i="51"/>
  <c r="Q4" i="51"/>
  <c r="Q7" i="51"/>
  <c r="Q11" i="51"/>
  <c r="Q9" i="51"/>
  <c r="D13" i="51"/>
  <c r="P13" i="51"/>
  <c r="O13" i="51"/>
  <c r="J13" i="51"/>
  <c r="Q13" i="51" l="1"/>
  <c r="M68" i="42" l="1"/>
  <c r="M61" i="42"/>
  <c r="J70" i="42"/>
  <c r="J68" i="42"/>
  <c r="L158" i="42"/>
  <c r="I158" i="42"/>
  <c r="J139" i="42"/>
  <c r="I144" i="42"/>
  <c r="I11" i="42" s="1"/>
  <c r="M129" i="42"/>
  <c r="M98" i="42"/>
  <c r="M71" i="42"/>
  <c r="M66" i="42"/>
  <c r="M55" i="42"/>
  <c r="L56" i="42"/>
  <c r="M29" i="42"/>
  <c r="J43" i="42"/>
  <c r="J66" i="42"/>
  <c r="J55" i="42"/>
  <c r="F144" i="42"/>
  <c r="F132" i="42"/>
  <c r="G28" i="42"/>
  <c r="G21" i="42"/>
  <c r="M155" i="42"/>
  <c r="M152" i="42"/>
  <c r="M139" i="42"/>
  <c r="M128" i="42"/>
  <c r="M124" i="42"/>
  <c r="M119" i="42"/>
  <c r="M111" i="42"/>
  <c r="M107" i="42"/>
  <c r="M103" i="42"/>
  <c r="M95" i="42"/>
  <c r="M63" i="42"/>
  <c r="M44" i="42"/>
  <c r="M39" i="42"/>
  <c r="M36" i="42"/>
  <c r="M31" i="42"/>
  <c r="M28" i="42"/>
  <c r="M27" i="42"/>
  <c r="M23" i="42"/>
  <c r="J155" i="42"/>
  <c r="J127" i="42"/>
  <c r="J123" i="42"/>
  <c r="J119" i="42"/>
  <c r="J111" i="42"/>
  <c r="J107" i="42"/>
  <c r="J103" i="42"/>
  <c r="J95" i="42"/>
  <c r="I112" i="42"/>
  <c r="J79" i="42"/>
  <c r="J71" i="42"/>
  <c r="J31" i="42"/>
  <c r="J27" i="42"/>
  <c r="J23" i="42"/>
  <c r="J19" i="42"/>
  <c r="J17" i="42"/>
  <c r="G122" i="42"/>
  <c r="G25" i="42"/>
  <c r="D157" i="42"/>
  <c r="D156" i="42"/>
  <c r="D151" i="42"/>
  <c r="C158" i="42"/>
  <c r="D143" i="42"/>
  <c r="C144" i="42"/>
  <c r="D125" i="42"/>
  <c r="D122" i="42"/>
  <c r="D121" i="42"/>
  <c r="D118" i="42"/>
  <c r="C132" i="42"/>
  <c r="D100" i="42"/>
  <c r="D97" i="42"/>
  <c r="D95" i="42"/>
  <c r="D92" i="42"/>
  <c r="D80" i="42"/>
  <c r="C82" i="42"/>
  <c r="D70" i="42"/>
  <c r="D65" i="42"/>
  <c r="D52" i="42"/>
  <c r="D48" i="42"/>
  <c r="D44" i="42"/>
  <c r="D40" i="42"/>
  <c r="D29" i="42"/>
  <c r="D25" i="42"/>
  <c r="D17" i="42"/>
  <c r="K158" i="42"/>
  <c r="K12" i="42" s="1"/>
  <c r="H158" i="42"/>
  <c r="H12" i="42" s="1"/>
  <c r="E158" i="42"/>
  <c r="E12" i="42" s="1"/>
  <c r="B158" i="42"/>
  <c r="M157" i="42"/>
  <c r="J157" i="42"/>
  <c r="G157" i="42"/>
  <c r="M156" i="42"/>
  <c r="J156" i="42"/>
  <c r="G156" i="42"/>
  <c r="G155" i="42"/>
  <c r="D155" i="42"/>
  <c r="M154" i="42"/>
  <c r="J154" i="42"/>
  <c r="G154" i="42"/>
  <c r="D154" i="42"/>
  <c r="M153" i="42"/>
  <c r="J153" i="42"/>
  <c r="G153" i="42"/>
  <c r="D153" i="42"/>
  <c r="J152" i="42"/>
  <c r="G152" i="42"/>
  <c r="D152" i="42"/>
  <c r="J151" i="42"/>
  <c r="M150" i="42"/>
  <c r="J150" i="42"/>
  <c r="D150" i="42"/>
  <c r="M149" i="42"/>
  <c r="J149" i="42"/>
  <c r="G149" i="42"/>
  <c r="D149" i="42"/>
  <c r="M148" i="42"/>
  <c r="J148" i="42"/>
  <c r="G148" i="42"/>
  <c r="D148" i="42"/>
  <c r="L144" i="42"/>
  <c r="K144" i="42"/>
  <c r="K11" i="42" s="1"/>
  <c r="H144" i="42"/>
  <c r="H11" i="42" s="1"/>
  <c r="E144" i="42"/>
  <c r="E11" i="42" s="1"/>
  <c r="B144" i="42"/>
  <c r="M143" i="42"/>
  <c r="G143" i="42"/>
  <c r="M142" i="42"/>
  <c r="J142" i="42"/>
  <c r="D142" i="42"/>
  <c r="M141" i="42"/>
  <c r="J141" i="42"/>
  <c r="G141" i="42"/>
  <c r="M140" i="42"/>
  <c r="J140" i="42"/>
  <c r="G140" i="42"/>
  <c r="D140" i="42"/>
  <c r="G139" i="42"/>
  <c r="D139" i="42"/>
  <c r="M138" i="42"/>
  <c r="J138" i="42"/>
  <c r="D138" i="42"/>
  <c r="M137" i="42"/>
  <c r="J137" i="42"/>
  <c r="G137" i="42"/>
  <c r="M136" i="42"/>
  <c r="J136" i="42"/>
  <c r="D136" i="42"/>
  <c r="K132" i="42"/>
  <c r="K10" i="42" s="1"/>
  <c r="H132" i="42"/>
  <c r="H10" i="42" s="1"/>
  <c r="E132" i="42"/>
  <c r="E10" i="42" s="1"/>
  <c r="B132" i="42"/>
  <c r="M131" i="42"/>
  <c r="G131" i="42"/>
  <c r="D131" i="42"/>
  <c r="M130" i="42"/>
  <c r="J130" i="42"/>
  <c r="D130" i="42"/>
  <c r="J129" i="42"/>
  <c r="G129" i="42"/>
  <c r="J128" i="42"/>
  <c r="G128" i="42"/>
  <c r="D128" i="42"/>
  <c r="M127" i="42"/>
  <c r="G127" i="42"/>
  <c r="D127" i="42"/>
  <c r="M126" i="42"/>
  <c r="J126" i="42"/>
  <c r="G126" i="42"/>
  <c r="D126" i="42"/>
  <c r="M125" i="42"/>
  <c r="J125" i="42"/>
  <c r="G125" i="42"/>
  <c r="J124" i="42"/>
  <c r="G124" i="42"/>
  <c r="D124" i="42"/>
  <c r="M123" i="42"/>
  <c r="G123" i="42"/>
  <c r="D123" i="42"/>
  <c r="M122" i="42"/>
  <c r="J122" i="42"/>
  <c r="M121" i="42"/>
  <c r="J121" i="42"/>
  <c r="G121" i="42"/>
  <c r="M120" i="42"/>
  <c r="J120" i="42"/>
  <c r="G120" i="42"/>
  <c r="D120" i="42"/>
  <c r="G119" i="42"/>
  <c r="D119" i="42"/>
  <c r="M118" i="42"/>
  <c r="J118" i="42"/>
  <c r="M117" i="42"/>
  <c r="J117" i="42"/>
  <c r="G117" i="42"/>
  <c r="D117" i="42"/>
  <c r="M116" i="42"/>
  <c r="J116" i="42"/>
  <c r="G116" i="42"/>
  <c r="D116" i="42"/>
  <c r="L112" i="42"/>
  <c r="K112" i="42"/>
  <c r="K9" i="42" s="1"/>
  <c r="H112" i="42"/>
  <c r="H9" i="42" s="1"/>
  <c r="F112" i="42"/>
  <c r="E112" i="42"/>
  <c r="E9" i="42" s="1"/>
  <c r="B112" i="42"/>
  <c r="G111" i="42"/>
  <c r="D111" i="42"/>
  <c r="M110" i="42"/>
  <c r="J110" i="42"/>
  <c r="D110" i="42"/>
  <c r="M109" i="42"/>
  <c r="J109" i="42"/>
  <c r="G109" i="42"/>
  <c r="D109" i="42"/>
  <c r="M108" i="42"/>
  <c r="J108" i="42"/>
  <c r="G108" i="42"/>
  <c r="G107" i="42"/>
  <c r="D107" i="42"/>
  <c r="M106" i="42"/>
  <c r="J106" i="42"/>
  <c r="D106" i="42"/>
  <c r="M105" i="42"/>
  <c r="J105" i="42"/>
  <c r="G105" i="42"/>
  <c r="D105" i="42"/>
  <c r="G103" i="42"/>
  <c r="D103" i="42"/>
  <c r="M102" i="42"/>
  <c r="J102" i="42"/>
  <c r="D102" i="42"/>
  <c r="M101" i="42"/>
  <c r="J101" i="42"/>
  <c r="G101" i="42"/>
  <c r="M100" i="42"/>
  <c r="J100" i="42"/>
  <c r="G100" i="42"/>
  <c r="J98" i="42"/>
  <c r="G98" i="42"/>
  <c r="D98" i="42"/>
  <c r="M97" i="42"/>
  <c r="J97" i="42"/>
  <c r="G97" i="42"/>
  <c r="M96" i="42"/>
  <c r="J96" i="42"/>
  <c r="G96" i="42"/>
  <c r="D96" i="42"/>
  <c r="G95" i="42"/>
  <c r="M94" i="42"/>
  <c r="J94" i="42"/>
  <c r="D94" i="42"/>
  <c r="M93" i="42"/>
  <c r="J93" i="42"/>
  <c r="G93" i="42"/>
  <c r="D93" i="42"/>
  <c r="M92" i="42"/>
  <c r="J92" i="42"/>
  <c r="G92" i="42"/>
  <c r="M91" i="42"/>
  <c r="G91" i="42"/>
  <c r="D91" i="42"/>
  <c r="L87" i="42"/>
  <c r="K87" i="42"/>
  <c r="K8" i="42" s="1"/>
  <c r="I87" i="42"/>
  <c r="I8" i="42" s="1"/>
  <c r="H87" i="42"/>
  <c r="H8" i="42" s="1"/>
  <c r="F87" i="42"/>
  <c r="F8" i="42" s="1"/>
  <c r="E87" i="42"/>
  <c r="E8" i="42" s="1"/>
  <c r="C87" i="42"/>
  <c r="P87" i="42" s="1"/>
  <c r="B87" i="42"/>
  <c r="M86" i="42"/>
  <c r="J86" i="42"/>
  <c r="G86" i="42"/>
  <c r="D86" i="42"/>
  <c r="L82" i="42"/>
  <c r="K82" i="42"/>
  <c r="K7" i="42" s="1"/>
  <c r="I82" i="42"/>
  <c r="I7" i="42" s="1"/>
  <c r="H82" i="42"/>
  <c r="H7" i="42" s="1"/>
  <c r="F82" i="42"/>
  <c r="E82" i="42"/>
  <c r="E7" i="42" s="1"/>
  <c r="B82" i="42"/>
  <c r="M81" i="42"/>
  <c r="J81" i="42"/>
  <c r="G81" i="42"/>
  <c r="D81" i="42"/>
  <c r="M80" i="42"/>
  <c r="J80" i="42"/>
  <c r="G80" i="42"/>
  <c r="M79" i="42"/>
  <c r="G79" i="42"/>
  <c r="D79" i="42"/>
  <c r="M78" i="42"/>
  <c r="J78" i="42"/>
  <c r="D78" i="42"/>
  <c r="M77" i="42"/>
  <c r="J77" i="42"/>
  <c r="G77" i="42"/>
  <c r="D77" i="42"/>
  <c r="M76" i="42"/>
  <c r="J76" i="42"/>
  <c r="D76" i="42"/>
  <c r="K72" i="42"/>
  <c r="K6" i="42" s="1"/>
  <c r="H72" i="42"/>
  <c r="H6" i="42" s="1"/>
  <c r="E72" i="42"/>
  <c r="E6" i="42" s="1"/>
  <c r="B72" i="42"/>
  <c r="D71" i="42"/>
  <c r="M70" i="42"/>
  <c r="M69" i="42"/>
  <c r="D69" i="42"/>
  <c r="G68" i="42"/>
  <c r="D66" i="42"/>
  <c r="M65" i="42"/>
  <c r="G65" i="42"/>
  <c r="M64" i="42"/>
  <c r="J64" i="42"/>
  <c r="G64" i="42"/>
  <c r="G63" i="42"/>
  <c r="M62" i="42"/>
  <c r="J62" i="42"/>
  <c r="G62" i="42"/>
  <c r="D62" i="42"/>
  <c r="G61" i="42"/>
  <c r="M60" i="42"/>
  <c r="J60" i="42"/>
  <c r="G60" i="42"/>
  <c r="D60" i="42"/>
  <c r="K56" i="42"/>
  <c r="K5" i="42" s="1"/>
  <c r="H56" i="42"/>
  <c r="H5" i="42" s="1"/>
  <c r="E56" i="42"/>
  <c r="E5" i="42" s="1"/>
  <c r="B56" i="42"/>
  <c r="G55" i="42"/>
  <c r="D55" i="42"/>
  <c r="M54" i="42"/>
  <c r="J54" i="42"/>
  <c r="D54" i="42"/>
  <c r="M53" i="42"/>
  <c r="J53" i="42"/>
  <c r="G53" i="42"/>
  <c r="D53" i="42"/>
  <c r="M52" i="42"/>
  <c r="J52" i="42"/>
  <c r="G52" i="42"/>
  <c r="M51" i="42"/>
  <c r="J51" i="42"/>
  <c r="G51" i="42"/>
  <c r="D51" i="42"/>
  <c r="M50" i="42"/>
  <c r="J50" i="42"/>
  <c r="D50" i="42"/>
  <c r="M49" i="42"/>
  <c r="J49" i="42"/>
  <c r="G49" i="42"/>
  <c r="D49" i="42"/>
  <c r="M48" i="42"/>
  <c r="J48" i="42"/>
  <c r="G48" i="42"/>
  <c r="M47" i="42"/>
  <c r="G47" i="42"/>
  <c r="D47" i="42"/>
  <c r="M46" i="42"/>
  <c r="D46" i="42"/>
  <c r="M45" i="42"/>
  <c r="J45" i="42"/>
  <c r="G45" i="42"/>
  <c r="D45" i="42"/>
  <c r="J44" i="42"/>
  <c r="G44" i="42"/>
  <c r="G43" i="42"/>
  <c r="D43" i="42"/>
  <c r="M42" i="42"/>
  <c r="J42" i="42"/>
  <c r="G42" i="42"/>
  <c r="D42" i="42"/>
  <c r="M41" i="42"/>
  <c r="J41" i="42"/>
  <c r="G41" i="42"/>
  <c r="D41" i="42"/>
  <c r="M40" i="42"/>
  <c r="J40" i="42"/>
  <c r="G40" i="42"/>
  <c r="D39" i="42"/>
  <c r="M38" i="42"/>
  <c r="J38" i="42"/>
  <c r="D38" i="42"/>
  <c r="M37" i="42"/>
  <c r="J37" i="42"/>
  <c r="G37" i="42"/>
  <c r="D37" i="42"/>
  <c r="J36" i="42"/>
  <c r="G36" i="42"/>
  <c r="K32" i="42"/>
  <c r="K4" i="42" s="1"/>
  <c r="I32" i="42"/>
  <c r="I4" i="42" s="1"/>
  <c r="H32" i="42"/>
  <c r="H4" i="42" s="1"/>
  <c r="E32" i="42"/>
  <c r="E4" i="42" s="1"/>
  <c r="B32" i="42"/>
  <c r="G31" i="42"/>
  <c r="D31" i="42"/>
  <c r="M30" i="42"/>
  <c r="J30" i="42"/>
  <c r="G30" i="42"/>
  <c r="D30" i="42"/>
  <c r="J29" i="42"/>
  <c r="G29" i="42"/>
  <c r="J28" i="42"/>
  <c r="G27" i="42"/>
  <c r="D27" i="42"/>
  <c r="M26" i="42"/>
  <c r="J26" i="42"/>
  <c r="D26" i="42"/>
  <c r="M25" i="42"/>
  <c r="J25" i="42"/>
  <c r="M24" i="42"/>
  <c r="J24" i="42"/>
  <c r="G24" i="42"/>
  <c r="D24" i="42"/>
  <c r="G23" i="42"/>
  <c r="D23" i="42"/>
  <c r="M22" i="42"/>
  <c r="J22" i="42"/>
  <c r="D22" i="42"/>
  <c r="M21" i="42"/>
  <c r="J21" i="42"/>
  <c r="M20" i="42"/>
  <c r="J20" i="42"/>
  <c r="G20" i="42"/>
  <c r="G19" i="42"/>
  <c r="D19" i="42"/>
  <c r="M18" i="42"/>
  <c r="J18" i="42"/>
  <c r="G18" i="42"/>
  <c r="D18" i="42"/>
  <c r="M17" i="42"/>
  <c r="G17" i="42"/>
  <c r="O144" i="42" l="1"/>
  <c r="P144" i="42"/>
  <c r="B11" i="42"/>
  <c r="O11" i="42" s="1"/>
  <c r="B4" i="42"/>
  <c r="O4" i="42" s="1"/>
  <c r="O32" i="42"/>
  <c r="B6" i="42"/>
  <c r="O6" i="42" s="1"/>
  <c r="O72" i="42"/>
  <c r="B7" i="42"/>
  <c r="O7" i="42" s="1"/>
  <c r="O82" i="42"/>
  <c r="B12" i="42"/>
  <c r="O12" i="42" s="1"/>
  <c r="O158" i="42"/>
  <c r="C12" i="42"/>
  <c r="D12" i="42" s="1"/>
  <c r="B5" i="42"/>
  <c r="O5" i="42" s="1"/>
  <c r="O56" i="42"/>
  <c r="B8" i="42"/>
  <c r="O8" i="42" s="1"/>
  <c r="O87" i="42"/>
  <c r="B9" i="42"/>
  <c r="O9" i="42" s="1"/>
  <c r="O112" i="42"/>
  <c r="B10" i="42"/>
  <c r="O10" i="42" s="1"/>
  <c r="O132" i="42"/>
  <c r="P82" i="42"/>
  <c r="C10" i="42"/>
  <c r="J4" i="42"/>
  <c r="G82" i="42"/>
  <c r="M82" i="42"/>
  <c r="D87" i="42"/>
  <c r="G112" i="42"/>
  <c r="M144" i="42"/>
  <c r="L7" i="42"/>
  <c r="M7" i="42" s="1"/>
  <c r="G87" i="42"/>
  <c r="M87" i="42"/>
  <c r="M112" i="42"/>
  <c r="J8" i="42"/>
  <c r="G8" i="42"/>
  <c r="H13" i="42"/>
  <c r="E13" i="42"/>
  <c r="K13" i="42"/>
  <c r="G71" i="42"/>
  <c r="D64" i="42"/>
  <c r="D63" i="42"/>
  <c r="G69" i="42"/>
  <c r="J61" i="42"/>
  <c r="I72" i="42"/>
  <c r="J72" i="42" s="1"/>
  <c r="J65" i="42"/>
  <c r="J69" i="42"/>
  <c r="D68" i="42"/>
  <c r="C72" i="42"/>
  <c r="M151" i="42"/>
  <c r="J144" i="42"/>
  <c r="L72" i="42"/>
  <c r="L6" i="42" s="1"/>
  <c r="M6" i="42" s="1"/>
  <c r="M56" i="42"/>
  <c r="L5" i="42"/>
  <c r="M5" i="42" s="1"/>
  <c r="M43" i="42"/>
  <c r="L32" i="42"/>
  <c r="M32" i="42" s="1"/>
  <c r="J46" i="42"/>
  <c r="I56" i="42"/>
  <c r="J56" i="42" s="1"/>
  <c r="G151" i="42"/>
  <c r="G144" i="42"/>
  <c r="F11" i="42"/>
  <c r="G11" i="42" s="1"/>
  <c r="G136" i="42"/>
  <c r="G132" i="42"/>
  <c r="F10" i="42"/>
  <c r="L9" i="42"/>
  <c r="M9" i="42" s="1"/>
  <c r="G76" i="42"/>
  <c r="F7" i="42"/>
  <c r="G7" i="42" s="1"/>
  <c r="G39" i="42"/>
  <c r="F56" i="42"/>
  <c r="G56" i="42" s="1"/>
  <c r="F72" i="42"/>
  <c r="F6" i="42" s="1"/>
  <c r="F32" i="42"/>
  <c r="F4" i="42" s="1"/>
  <c r="G4" i="42" s="1"/>
  <c r="M158" i="42"/>
  <c r="L12" i="42"/>
  <c r="M12" i="42" s="1"/>
  <c r="L11" i="42"/>
  <c r="M11" i="42" s="1"/>
  <c r="M19" i="42"/>
  <c r="L132" i="42"/>
  <c r="L8" i="42"/>
  <c r="M8" i="42" s="1"/>
  <c r="J112" i="42"/>
  <c r="I9" i="42"/>
  <c r="J9" i="42" s="1"/>
  <c r="J158" i="42"/>
  <c r="I12" i="42"/>
  <c r="J12" i="42" s="1"/>
  <c r="J39" i="42"/>
  <c r="J47" i="42"/>
  <c r="J131" i="42"/>
  <c r="I132" i="42"/>
  <c r="P132" i="42" s="1"/>
  <c r="J143" i="42"/>
  <c r="J63" i="42"/>
  <c r="J91" i="42"/>
  <c r="F9" i="42"/>
  <c r="G9" i="42" s="1"/>
  <c r="G38" i="42"/>
  <c r="G54" i="42"/>
  <c r="G66" i="42"/>
  <c r="G70" i="42"/>
  <c r="G106" i="42"/>
  <c r="G118" i="42"/>
  <c r="G142" i="42"/>
  <c r="G50" i="42"/>
  <c r="G78" i="42"/>
  <c r="G102" i="42"/>
  <c r="G130" i="42"/>
  <c r="G138" i="42"/>
  <c r="G150" i="42"/>
  <c r="F158" i="42"/>
  <c r="P158" i="42" s="1"/>
  <c r="G46" i="42"/>
  <c r="G94" i="42"/>
  <c r="G110" i="42"/>
  <c r="G22" i="42"/>
  <c r="G26" i="42"/>
  <c r="D158" i="42"/>
  <c r="D144" i="42"/>
  <c r="C11" i="42"/>
  <c r="P11" i="42" s="1"/>
  <c r="D137" i="42"/>
  <c r="D141" i="42"/>
  <c r="D129" i="42"/>
  <c r="D132" i="42"/>
  <c r="D108" i="42"/>
  <c r="C112" i="42"/>
  <c r="P112" i="42" s="1"/>
  <c r="D101" i="42"/>
  <c r="C8" i="42"/>
  <c r="D82" i="42"/>
  <c r="C7" i="42"/>
  <c r="P7" i="42" s="1"/>
  <c r="D61" i="42"/>
  <c r="C56" i="42"/>
  <c r="D36" i="42"/>
  <c r="C32" i="42"/>
  <c r="D20" i="42"/>
  <c r="D28" i="42"/>
  <c r="D21" i="42"/>
  <c r="J32" i="42"/>
  <c r="J11" i="42"/>
  <c r="J7" i="42"/>
  <c r="J82" i="42"/>
  <c r="J87" i="42"/>
  <c r="Q87" i="42" l="1"/>
  <c r="D10" i="42"/>
  <c r="Q144" i="42"/>
  <c r="B13" i="42"/>
  <c r="O13" i="42" s="1"/>
  <c r="D32" i="42"/>
  <c r="P32" i="42"/>
  <c r="Q7" i="42"/>
  <c r="Q11" i="42"/>
  <c r="C6" i="42"/>
  <c r="P72" i="42"/>
  <c r="Q158" i="42"/>
  <c r="Q82" i="42"/>
  <c r="D56" i="42"/>
  <c r="P56" i="42"/>
  <c r="D8" i="42"/>
  <c r="P8" i="42"/>
  <c r="Q132" i="42"/>
  <c r="Q112" i="42"/>
  <c r="I5" i="42"/>
  <c r="J5" i="42" s="1"/>
  <c r="I6" i="42"/>
  <c r="J6" i="42" s="1"/>
  <c r="D72" i="42"/>
  <c r="G10" i="42"/>
  <c r="D7" i="42"/>
  <c r="G6" i="42"/>
  <c r="M72" i="42"/>
  <c r="L4" i="42"/>
  <c r="M4" i="42" s="1"/>
  <c r="G72" i="42"/>
  <c r="F5" i="42"/>
  <c r="G5" i="42" s="1"/>
  <c r="G32" i="42"/>
  <c r="L10" i="42"/>
  <c r="M10" i="42" s="1"/>
  <c r="M132" i="42"/>
  <c r="I10" i="42"/>
  <c r="P10" i="42" s="1"/>
  <c r="J132" i="42"/>
  <c r="G158" i="42"/>
  <c r="F12" i="42"/>
  <c r="P12" i="42" s="1"/>
  <c r="D11" i="42"/>
  <c r="D112" i="42"/>
  <c r="C9" i="42"/>
  <c r="P9" i="42" s="1"/>
  <c r="C5" i="42"/>
  <c r="C4" i="42"/>
  <c r="P4" i="42" s="1"/>
  <c r="P5" i="42" l="1"/>
  <c r="Q12" i="42"/>
  <c r="Q10" i="42"/>
  <c r="Q9" i="42"/>
  <c r="Q72" i="42"/>
  <c r="Q32" i="42"/>
  <c r="Q4" i="42"/>
  <c r="Q56" i="42"/>
  <c r="Q8" i="42"/>
  <c r="D6" i="42"/>
  <c r="P6" i="42"/>
  <c r="I13" i="42"/>
  <c r="J13" i="42" s="1"/>
  <c r="L13" i="42"/>
  <c r="M13" i="42" s="1"/>
  <c r="D5" i="42"/>
  <c r="J10" i="42"/>
  <c r="F13" i="42"/>
  <c r="G13" i="42" s="1"/>
  <c r="G12" i="42"/>
  <c r="D9" i="42"/>
  <c r="D4" i="42"/>
  <c r="C13" i="42"/>
  <c r="Q5" i="42" l="1"/>
  <c r="D13" i="42"/>
  <c r="P13" i="42"/>
  <c r="Q6" i="42"/>
  <c r="Q13" i="42" l="1"/>
</calcChain>
</file>

<file path=xl/sharedStrings.xml><?xml version="1.0" encoding="utf-8"?>
<sst xmlns="http://schemas.openxmlformats.org/spreadsheetml/2006/main" count="693" uniqueCount="250">
  <si>
    <t>Very Low</t>
  </si>
  <si>
    <t>Low</t>
  </si>
  <si>
    <t>Moderate</t>
  </si>
  <si>
    <t>Alameda</t>
  </si>
  <si>
    <t>Berkeley</t>
  </si>
  <si>
    <t>Dublin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</si>
  <si>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</si>
  <si>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</si>
  <si>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</si>
  <si>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</si>
  <si>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</si>
  <si>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</si>
  <si>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</si>
  <si>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</si>
  <si>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</si>
  <si>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</si>
  <si>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>Antioch</t>
  </si>
  <si>
    <t>Brentwood</t>
  </si>
  <si>
    <t>Clayton</t>
  </si>
  <si>
    <t>Concord</t>
  </si>
  <si>
    <t>El Cerrito</t>
  </si>
  <si>
    <t>Martinez</t>
  </si>
  <si>
    <t>Moraga</t>
  </si>
  <si>
    <t>Oakley</t>
  </si>
  <si>
    <t>Orinda</t>
  </si>
  <si>
    <t>Pinole</t>
  </si>
  <si>
    <t>Pittsburg</t>
  </si>
  <si>
    <t>Pleasant Hill</t>
  </si>
  <si>
    <t>Richmond</t>
  </si>
  <si>
    <t>San Pablo</t>
  </si>
  <si>
    <t>San Ramon</t>
  </si>
  <si>
    <t>Walnut Creek</t>
  </si>
  <si>
    <t>MARIN COUNTY</t>
  </si>
  <si>
    <t>Belvedere</t>
  </si>
  <si>
    <t>Corte Madera</t>
  </si>
  <si>
    <t>Fairfax</t>
  </si>
  <si>
    <t>Larkspur</t>
  </si>
  <si>
    <t>Mill Valley</t>
  </si>
  <si>
    <t>Novato</t>
  </si>
  <si>
    <t>Ross</t>
  </si>
  <si>
    <t>San Rafael</t>
  </si>
  <si>
    <t>Sausalito</t>
  </si>
  <si>
    <t>Tiburon</t>
  </si>
  <si>
    <t>NAPA COUNTY</t>
  </si>
  <si>
    <t>American Canyon</t>
  </si>
  <si>
    <t>Calistoga</t>
  </si>
  <si>
    <t>Napa</t>
  </si>
  <si>
    <t>St. Helena</t>
  </si>
  <si>
    <t>SAN FRANCISCO COUNTY</t>
  </si>
  <si>
    <t>SAN MATEO COUNTY</t>
  </si>
  <si>
    <t>Atherton</t>
  </si>
  <si>
    <t>Belmont</t>
  </si>
  <si>
    <t>Burlingame</t>
  </si>
  <si>
    <t>Colma</t>
  </si>
  <si>
    <t>East Palo Alto</t>
  </si>
  <si>
    <t>Foster City</t>
  </si>
  <si>
    <t>Hillsborough</t>
  </si>
  <si>
    <t>Menlo Park</t>
  </si>
  <si>
    <t>Millbrae</t>
  </si>
  <si>
    <t>Pacifica</t>
  </si>
  <si>
    <t>Redwood City</t>
  </si>
  <si>
    <t>San Bruno</t>
  </si>
  <si>
    <t>San Carlos</t>
  </si>
  <si>
    <t>San Mateo</t>
  </si>
  <si>
    <t>South San Francisco</t>
  </si>
  <si>
    <t>Woodside</t>
  </si>
  <si>
    <t>SANTA CLARA COUNTY</t>
  </si>
  <si>
    <t>Campbell</t>
  </si>
  <si>
    <t>Cupertino</t>
  </si>
  <si>
    <t>Gilroy</t>
  </si>
  <si>
    <t>Los Altos</t>
  </si>
  <si>
    <t>Los Altos Hills</t>
  </si>
  <si>
    <t>Los Gatos</t>
  </si>
  <si>
    <t>Milpitas</t>
  </si>
  <si>
    <t>Monte Sereno</t>
  </si>
  <si>
    <t>Morgan Hill</t>
  </si>
  <si>
    <t>Mountain View</t>
  </si>
  <si>
    <t>Palo Alto</t>
  </si>
  <si>
    <t>San Jose</t>
  </si>
  <si>
    <t>Santa Clara</t>
  </si>
  <si>
    <t>Saratoga</t>
  </si>
  <si>
    <t>Sunnyvale</t>
  </si>
  <si>
    <t>SOLANO COUNTY</t>
  </si>
  <si>
    <t>Benicia</t>
  </si>
  <si>
    <t>Dixon</t>
  </si>
  <si>
    <t>Fairfield</t>
  </si>
  <si>
    <t>Rio Vista</t>
  </si>
  <si>
    <t>Suisun City</t>
  </si>
  <si>
    <t>Vacaville</t>
  </si>
  <si>
    <t>Vallejo</t>
  </si>
  <si>
    <t>SONOMA COUNTY</t>
  </si>
  <si>
    <t>Cloverdale</t>
  </si>
  <si>
    <t>Cotati</t>
  </si>
  <si>
    <t>Healdsburg</t>
  </si>
  <si>
    <t>Petaluma</t>
  </si>
  <si>
    <t>Santa Rosa</t>
  </si>
  <si>
    <t>Sebastopol</t>
  </si>
  <si>
    <t>Sonoma</t>
  </si>
  <si>
    <t>Windsor</t>
  </si>
  <si>
    <t>Contra Costa</t>
  </si>
  <si>
    <t>Marin</t>
  </si>
  <si>
    <t>San Francisco</t>
  </si>
  <si>
    <t>Solano</t>
  </si>
  <si>
    <t>Above Moderate</t>
  </si>
  <si>
    <t>Bay Area</t>
  </si>
  <si>
    <t>RHNA</t>
  </si>
  <si>
    <t>Permits Issued</t>
  </si>
  <si>
    <t>Percent of RHNA Met</t>
  </si>
  <si>
    <t>ALAMEDA COUNTY</t>
  </si>
  <si>
    <t xml:space="preserve">Alameda County </t>
  </si>
  <si>
    <t>Contra Costa County</t>
  </si>
  <si>
    <t>County Totals</t>
  </si>
  <si>
    <t>Marin County</t>
  </si>
  <si>
    <t>Napa County</t>
  </si>
  <si>
    <t>Santa Clara County</t>
  </si>
  <si>
    <t>Sonoma County</t>
  </si>
  <si>
    <t>CONTRA COSTA COUNTY</t>
  </si>
  <si>
    <t>Bay Area Totals</t>
  </si>
  <si>
    <t xml:space="preserve">Bay Area Housing Production and Regional Housing Need Allocation (RHNA) 1999-2006 </t>
  </si>
  <si>
    <t>Bay Area Housing Production and Regional Housing Need Allocation (RHNA) 2007-2014</t>
  </si>
  <si>
    <t>1 No data available permits issued in 2013 or 2014</t>
  </si>
  <si>
    <t>2 Data provided by local staff. Building permits finalized.</t>
  </si>
  <si>
    <t>3 Data from RHNA 4 (2007-2014) Housing Element.</t>
  </si>
  <si>
    <t>4 No data available for this jurisdiction</t>
  </si>
  <si>
    <t>5 Data is for Certificates of Occupancy issued.</t>
  </si>
  <si>
    <t>6 Jurisdiction did not specify very low income units; ABAG counted all units affordable to below 80% AMI as low income</t>
  </si>
  <si>
    <t>7 Data from RHNA 5 Housing Element (2014-2022).</t>
  </si>
  <si>
    <t>8 Data is available only for 2014</t>
  </si>
  <si>
    <t>Low and Moderate Income Housing</t>
  </si>
  <si>
    <t>% of RHNA</t>
  </si>
  <si>
    <r>
      <t>Hayward</t>
    </r>
    <r>
      <rPr>
        <vertAlign val="superscript"/>
        <sz val="10"/>
        <color theme="1"/>
        <rFont val="Arial"/>
        <family val="2"/>
      </rPr>
      <t>1</t>
    </r>
  </si>
  <si>
    <r>
      <t>Livermore</t>
    </r>
    <r>
      <rPr>
        <vertAlign val="superscript"/>
        <sz val="10"/>
        <color theme="1"/>
        <rFont val="Arial"/>
        <family val="2"/>
      </rPr>
      <t>1</t>
    </r>
  </si>
  <si>
    <r>
      <t>Newark</t>
    </r>
    <r>
      <rPr>
        <vertAlign val="superscript"/>
        <sz val="10"/>
        <color theme="1"/>
        <rFont val="Arial"/>
        <family val="2"/>
      </rPr>
      <t>1</t>
    </r>
  </si>
  <si>
    <r>
      <t>Oakland</t>
    </r>
    <r>
      <rPr>
        <vertAlign val="superscript"/>
        <sz val="10"/>
        <color theme="1"/>
        <rFont val="Arial"/>
        <family val="2"/>
      </rPr>
      <t>1</t>
    </r>
  </si>
  <si>
    <r>
      <t>Piedmont</t>
    </r>
    <r>
      <rPr>
        <vertAlign val="superscript"/>
        <sz val="10"/>
        <color theme="1"/>
        <rFont val="Arial"/>
        <family val="2"/>
      </rPr>
      <t>1</t>
    </r>
  </si>
  <si>
    <r>
      <t>Pleasanton</t>
    </r>
    <r>
      <rPr>
        <vertAlign val="superscript"/>
        <sz val="10"/>
        <color theme="1"/>
        <rFont val="Arial"/>
        <family val="2"/>
      </rPr>
      <t>1</t>
    </r>
  </si>
  <si>
    <r>
      <t>San Leandro</t>
    </r>
    <r>
      <rPr>
        <vertAlign val="superscript"/>
        <sz val="10"/>
        <color theme="1"/>
        <rFont val="Arial"/>
        <family val="2"/>
      </rPr>
      <t>1</t>
    </r>
  </si>
  <si>
    <r>
      <t>Union City</t>
    </r>
    <r>
      <rPr>
        <vertAlign val="superscript"/>
        <sz val="10"/>
        <color theme="1"/>
        <rFont val="Arial"/>
        <family val="2"/>
      </rPr>
      <t>1</t>
    </r>
  </si>
  <si>
    <r>
      <t>Alameda County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</t>
    </r>
  </si>
  <si>
    <r>
      <t>Antioch</t>
    </r>
    <r>
      <rPr>
        <vertAlign val="superscript"/>
        <sz val="10"/>
        <color theme="1"/>
        <rFont val="Arial"/>
        <family val="2"/>
      </rPr>
      <t>1</t>
    </r>
  </si>
  <si>
    <r>
      <t>Brentwood</t>
    </r>
    <r>
      <rPr>
        <vertAlign val="superscript"/>
        <sz val="10"/>
        <color theme="1"/>
        <rFont val="Arial"/>
        <family val="2"/>
      </rPr>
      <t>1</t>
    </r>
  </si>
  <si>
    <r>
      <t>Clayton</t>
    </r>
    <r>
      <rPr>
        <vertAlign val="superscript"/>
        <sz val="10"/>
        <color theme="1"/>
        <rFont val="Arial"/>
        <family val="2"/>
      </rPr>
      <t>1</t>
    </r>
  </si>
  <si>
    <r>
      <t>Concord</t>
    </r>
    <r>
      <rPr>
        <vertAlign val="superscript"/>
        <sz val="10"/>
        <color theme="1"/>
        <rFont val="Arial"/>
        <family val="2"/>
      </rPr>
      <t>1</t>
    </r>
  </si>
  <si>
    <r>
      <t>Danville</t>
    </r>
    <r>
      <rPr>
        <vertAlign val="superscript"/>
        <sz val="10"/>
        <color rgb="FF000000"/>
        <rFont val="Arial"/>
        <family val="2"/>
      </rPr>
      <t>3</t>
    </r>
  </si>
  <si>
    <r>
      <t>Danville</t>
    </r>
    <r>
      <rPr>
        <vertAlign val="superscript"/>
        <sz val="10"/>
        <color rgb="FF000000"/>
        <rFont val="Arial"/>
        <family val="2"/>
      </rPr>
      <t>2</t>
    </r>
  </si>
  <si>
    <r>
      <t>El Cerrito</t>
    </r>
    <r>
      <rPr>
        <vertAlign val="superscript"/>
        <sz val="10"/>
        <color theme="1"/>
        <rFont val="Arial"/>
        <family val="2"/>
      </rPr>
      <t>1</t>
    </r>
  </si>
  <si>
    <r>
      <t>Hercules</t>
    </r>
    <r>
      <rPr>
        <vertAlign val="superscript"/>
        <sz val="10"/>
        <color rgb="FF000000"/>
        <rFont val="Arial"/>
        <family val="2"/>
      </rPr>
      <t>1</t>
    </r>
  </si>
  <si>
    <r>
      <t>Hercules</t>
    </r>
    <r>
      <rPr>
        <vertAlign val="superscript"/>
        <sz val="10"/>
        <color rgb="FF000000"/>
        <rFont val="Arial"/>
        <family val="2"/>
      </rPr>
      <t>3</t>
    </r>
  </si>
  <si>
    <r>
      <t>Lafayette</t>
    </r>
    <r>
      <rPr>
        <vertAlign val="superscript"/>
        <sz val="10"/>
        <color rgb="FF000000"/>
        <rFont val="Arial"/>
        <family val="2"/>
      </rPr>
      <t>1</t>
    </r>
  </si>
  <si>
    <r>
      <t>Lafayette</t>
    </r>
    <r>
      <rPr>
        <vertAlign val="superscript"/>
        <sz val="10"/>
        <color rgb="FF000000"/>
        <rFont val="Arial"/>
        <family val="2"/>
      </rPr>
      <t>2</t>
    </r>
  </si>
  <si>
    <r>
      <t>Martinez</t>
    </r>
    <r>
      <rPr>
        <vertAlign val="superscript"/>
        <sz val="10"/>
        <color theme="1"/>
        <rFont val="Arial"/>
        <family val="2"/>
      </rPr>
      <t>2</t>
    </r>
  </si>
  <si>
    <r>
      <t>Moraga</t>
    </r>
    <r>
      <rPr>
        <vertAlign val="superscript"/>
        <sz val="10"/>
        <color theme="1"/>
        <rFont val="Arial"/>
        <family val="2"/>
      </rPr>
      <t>1</t>
    </r>
  </si>
  <si>
    <r>
      <t>Oakley</t>
    </r>
    <r>
      <rPr>
        <vertAlign val="superscript"/>
        <sz val="10"/>
        <color theme="1"/>
        <rFont val="Arial"/>
        <family val="2"/>
      </rPr>
      <t>1</t>
    </r>
  </si>
  <si>
    <r>
      <t>Orinda</t>
    </r>
    <r>
      <rPr>
        <vertAlign val="superscript"/>
        <sz val="10"/>
        <color theme="1"/>
        <rFont val="Arial"/>
        <family val="2"/>
      </rPr>
      <t>2</t>
    </r>
  </si>
  <si>
    <r>
      <t>Pinole</t>
    </r>
    <r>
      <rPr>
        <vertAlign val="superscript"/>
        <sz val="10"/>
        <color theme="1"/>
        <rFont val="Arial"/>
        <family val="2"/>
      </rPr>
      <t>1</t>
    </r>
  </si>
  <si>
    <r>
      <t>Pittsburg</t>
    </r>
    <r>
      <rPr>
        <vertAlign val="superscript"/>
        <sz val="10"/>
        <color theme="1"/>
        <rFont val="Arial"/>
        <family val="2"/>
      </rPr>
      <t>1</t>
    </r>
  </si>
  <si>
    <r>
      <t>Pleasant Hill</t>
    </r>
    <r>
      <rPr>
        <vertAlign val="superscript"/>
        <sz val="10"/>
        <color theme="1"/>
        <rFont val="Arial"/>
        <family val="2"/>
      </rPr>
      <t>1</t>
    </r>
  </si>
  <si>
    <r>
      <t>Richmond</t>
    </r>
    <r>
      <rPr>
        <vertAlign val="superscript"/>
        <sz val="10"/>
        <color rgb="FF000000"/>
        <rFont val="Arial"/>
        <family val="2"/>
      </rPr>
      <t>1</t>
    </r>
  </si>
  <si>
    <r>
      <t>San Pablo</t>
    </r>
    <r>
      <rPr>
        <vertAlign val="superscript"/>
        <sz val="10"/>
        <color theme="1"/>
        <rFont val="Arial"/>
        <family val="2"/>
      </rPr>
      <t>1</t>
    </r>
  </si>
  <si>
    <r>
      <t>San Ramon</t>
    </r>
    <r>
      <rPr>
        <vertAlign val="superscript"/>
        <sz val="10"/>
        <color theme="1"/>
        <rFont val="Arial"/>
        <family val="2"/>
      </rPr>
      <t>1</t>
    </r>
  </si>
  <si>
    <r>
      <t>Walnut Creek</t>
    </r>
    <r>
      <rPr>
        <vertAlign val="superscript"/>
        <sz val="10"/>
        <color theme="1"/>
        <rFont val="Arial"/>
        <family val="2"/>
      </rPr>
      <t>1</t>
    </r>
  </si>
  <si>
    <r>
      <t>Contra Costa County</t>
    </r>
    <r>
      <rPr>
        <vertAlign val="superscript"/>
        <sz val="10"/>
        <color theme="1"/>
        <rFont val="Arial"/>
        <family val="2"/>
      </rPr>
      <t>1</t>
    </r>
  </si>
  <si>
    <r>
      <t>Belvedere</t>
    </r>
    <r>
      <rPr>
        <vertAlign val="superscript"/>
        <sz val="10"/>
        <color theme="1"/>
        <rFont val="Arial"/>
        <family val="2"/>
      </rPr>
      <t>1</t>
    </r>
  </si>
  <si>
    <r>
      <t>Corte Madera</t>
    </r>
    <r>
      <rPr>
        <vertAlign val="superscript"/>
        <sz val="10"/>
        <color theme="1"/>
        <rFont val="Arial"/>
        <family val="2"/>
      </rPr>
      <t>1</t>
    </r>
  </si>
  <si>
    <r>
      <t>Fairfax</t>
    </r>
    <r>
      <rPr>
        <vertAlign val="superscript"/>
        <sz val="10"/>
        <color theme="1"/>
        <rFont val="Arial"/>
        <family val="2"/>
      </rPr>
      <t>1</t>
    </r>
  </si>
  <si>
    <r>
      <t>Larkspur</t>
    </r>
    <r>
      <rPr>
        <vertAlign val="superscript"/>
        <sz val="10"/>
        <color rgb="FF000000"/>
        <rFont val="Arial"/>
        <family val="2"/>
      </rPr>
      <t>1</t>
    </r>
  </si>
  <si>
    <r>
      <t>Mill Valley</t>
    </r>
    <r>
      <rPr>
        <vertAlign val="superscript"/>
        <sz val="10"/>
        <color theme="1"/>
        <rFont val="Arial"/>
        <family val="2"/>
      </rPr>
      <t>1</t>
    </r>
  </si>
  <si>
    <r>
      <t>Novato</t>
    </r>
    <r>
      <rPr>
        <vertAlign val="superscript"/>
        <sz val="10"/>
        <color theme="1"/>
        <rFont val="Arial"/>
        <family val="2"/>
      </rPr>
      <t>1</t>
    </r>
  </si>
  <si>
    <r>
      <t>Ross</t>
    </r>
    <r>
      <rPr>
        <vertAlign val="superscript"/>
        <sz val="10"/>
        <color theme="1"/>
        <rFont val="Arial"/>
        <family val="2"/>
      </rPr>
      <t>2</t>
    </r>
  </si>
  <si>
    <r>
      <t>San Anselmo</t>
    </r>
    <r>
      <rPr>
        <vertAlign val="superscript"/>
        <sz val="10"/>
        <color rgb="FF000000"/>
        <rFont val="Arial"/>
        <family val="2"/>
      </rPr>
      <t>2</t>
    </r>
  </si>
  <si>
    <r>
      <t>San Rafael</t>
    </r>
    <r>
      <rPr>
        <vertAlign val="superscript"/>
        <sz val="10"/>
        <color theme="1"/>
        <rFont val="Arial"/>
        <family val="2"/>
      </rPr>
      <t>1</t>
    </r>
  </si>
  <si>
    <r>
      <t>Sausalito</t>
    </r>
    <r>
      <rPr>
        <vertAlign val="superscript"/>
        <sz val="10"/>
        <color theme="1"/>
        <rFont val="Arial"/>
        <family val="2"/>
      </rPr>
      <t>1</t>
    </r>
  </si>
  <si>
    <r>
      <t>Tiburon</t>
    </r>
    <r>
      <rPr>
        <vertAlign val="superscript"/>
        <sz val="10"/>
        <color theme="1"/>
        <rFont val="Arial"/>
        <family val="2"/>
      </rPr>
      <t>1</t>
    </r>
  </si>
  <si>
    <r>
      <t>Marin County</t>
    </r>
    <r>
      <rPr>
        <vertAlign val="superscript"/>
        <sz val="10"/>
        <color theme="1"/>
        <rFont val="Arial"/>
        <family val="2"/>
      </rPr>
      <t>1</t>
    </r>
  </si>
  <si>
    <r>
      <t>American Canyon</t>
    </r>
    <r>
      <rPr>
        <vertAlign val="superscript"/>
        <sz val="10"/>
        <color theme="1"/>
        <rFont val="Arial"/>
        <family val="2"/>
      </rPr>
      <t>1</t>
    </r>
  </si>
  <si>
    <r>
      <t>Calistoga</t>
    </r>
    <r>
      <rPr>
        <vertAlign val="superscript"/>
        <sz val="10"/>
        <color theme="1"/>
        <rFont val="Arial"/>
        <family val="2"/>
      </rPr>
      <t>3</t>
    </r>
  </si>
  <si>
    <r>
      <t>Napa</t>
    </r>
    <r>
      <rPr>
        <vertAlign val="superscript"/>
        <sz val="10"/>
        <color theme="1"/>
        <rFont val="Arial"/>
        <family val="2"/>
      </rPr>
      <t>1</t>
    </r>
  </si>
  <si>
    <r>
      <t>St. Helena</t>
    </r>
    <r>
      <rPr>
        <vertAlign val="superscript"/>
        <sz val="10"/>
        <color theme="1"/>
        <rFont val="Arial"/>
        <family val="2"/>
      </rPr>
      <t>1</t>
    </r>
  </si>
  <si>
    <r>
      <t>Yountville</t>
    </r>
    <r>
      <rPr>
        <vertAlign val="superscript"/>
        <sz val="10"/>
        <rFont val="Arial"/>
        <family val="2"/>
      </rPr>
      <t>1</t>
    </r>
  </si>
  <si>
    <r>
      <t>Napa County</t>
    </r>
    <r>
      <rPr>
        <vertAlign val="superscript"/>
        <sz val="10"/>
        <color theme="1"/>
        <rFont val="Arial"/>
        <family val="2"/>
      </rPr>
      <t>1</t>
    </r>
  </si>
  <si>
    <r>
      <t>San Francisco</t>
    </r>
    <r>
      <rPr>
        <vertAlign val="superscript"/>
        <sz val="10"/>
        <color rgb="FF000000"/>
        <rFont val="Arial"/>
        <family val="2"/>
      </rPr>
      <t>1</t>
    </r>
  </si>
  <si>
    <r>
      <t>Atherton</t>
    </r>
    <r>
      <rPr>
        <vertAlign val="superscript"/>
        <sz val="10"/>
        <color theme="1"/>
        <rFont val="Arial"/>
        <family val="2"/>
      </rPr>
      <t>1</t>
    </r>
  </si>
  <si>
    <r>
      <t>Belmont</t>
    </r>
    <r>
      <rPr>
        <vertAlign val="superscript"/>
        <sz val="10"/>
        <color theme="1"/>
        <rFont val="Arial"/>
        <family val="2"/>
      </rPr>
      <t>1</t>
    </r>
  </si>
  <si>
    <r>
      <t>Brisbane</t>
    </r>
    <r>
      <rPr>
        <vertAlign val="superscript"/>
        <sz val="10"/>
        <color rgb="FF000000"/>
        <rFont val="Arial"/>
        <family val="2"/>
      </rPr>
      <t>1</t>
    </r>
  </si>
  <si>
    <r>
      <t>Brisbane</t>
    </r>
    <r>
      <rPr>
        <vertAlign val="superscript"/>
        <sz val="10"/>
        <color theme="1"/>
        <rFont val="Arial"/>
        <family val="2"/>
      </rPr>
      <t>5</t>
    </r>
  </si>
  <si>
    <r>
      <t>Burlingame</t>
    </r>
    <r>
      <rPr>
        <vertAlign val="superscript"/>
        <sz val="10"/>
        <color theme="1"/>
        <rFont val="Arial"/>
        <family val="2"/>
      </rPr>
      <t>1</t>
    </r>
  </si>
  <si>
    <r>
      <t>Colma</t>
    </r>
    <r>
      <rPr>
        <vertAlign val="superscript"/>
        <sz val="10"/>
        <color theme="1"/>
        <rFont val="Arial"/>
        <family val="2"/>
      </rPr>
      <t>2</t>
    </r>
  </si>
  <si>
    <r>
      <t>Daly City</t>
    </r>
    <r>
      <rPr>
        <vertAlign val="superscript"/>
        <sz val="10"/>
        <color rgb="FF000000"/>
        <rFont val="Arial"/>
        <family val="2"/>
      </rPr>
      <t>1</t>
    </r>
  </si>
  <si>
    <r>
      <t>Daly City</t>
    </r>
    <r>
      <rPr>
        <vertAlign val="superscript"/>
        <sz val="10"/>
        <color theme="1"/>
        <rFont val="Arial"/>
        <family val="2"/>
      </rPr>
      <t>2</t>
    </r>
  </si>
  <si>
    <r>
      <t>East Palo Alto</t>
    </r>
    <r>
      <rPr>
        <vertAlign val="superscript"/>
        <sz val="10"/>
        <color theme="1"/>
        <rFont val="Arial"/>
        <family val="2"/>
      </rPr>
      <t>3</t>
    </r>
  </si>
  <si>
    <r>
      <t>Foster City</t>
    </r>
    <r>
      <rPr>
        <vertAlign val="superscript"/>
        <sz val="10"/>
        <color theme="1"/>
        <rFont val="Arial"/>
        <family val="2"/>
      </rPr>
      <t>1</t>
    </r>
  </si>
  <si>
    <r>
      <t>Half Moon Bay</t>
    </r>
    <r>
      <rPr>
        <vertAlign val="superscript"/>
        <sz val="10"/>
        <color rgb="FF000000"/>
        <rFont val="Arial"/>
        <family val="2"/>
      </rPr>
      <t>2</t>
    </r>
  </si>
  <si>
    <r>
      <t>Half Moon Bay</t>
    </r>
    <r>
      <rPr>
        <vertAlign val="superscript"/>
        <sz val="10"/>
        <color theme="1"/>
        <rFont val="Arial"/>
        <family val="2"/>
      </rPr>
      <t>8</t>
    </r>
  </si>
  <si>
    <r>
      <t>Hillsborough</t>
    </r>
    <r>
      <rPr>
        <vertAlign val="superscript"/>
        <sz val="10"/>
        <color theme="1"/>
        <rFont val="Arial"/>
        <family val="2"/>
      </rPr>
      <t>3</t>
    </r>
  </si>
  <si>
    <r>
      <t>Menlo Park</t>
    </r>
    <r>
      <rPr>
        <vertAlign val="superscript"/>
        <sz val="10"/>
        <color theme="1"/>
        <rFont val="Arial"/>
        <family val="2"/>
      </rPr>
      <t>2</t>
    </r>
  </si>
  <si>
    <r>
      <t>Millbrae</t>
    </r>
    <r>
      <rPr>
        <vertAlign val="superscript"/>
        <sz val="10"/>
        <color theme="1"/>
        <rFont val="Arial"/>
        <family val="2"/>
      </rPr>
      <t>1</t>
    </r>
  </si>
  <si>
    <r>
      <t>Pacifica</t>
    </r>
    <r>
      <rPr>
        <vertAlign val="superscript"/>
        <sz val="10"/>
        <color theme="1"/>
        <rFont val="Arial"/>
        <family val="2"/>
      </rPr>
      <t>1</t>
    </r>
  </si>
  <si>
    <r>
      <t>Portola Valley</t>
    </r>
    <r>
      <rPr>
        <vertAlign val="superscript"/>
        <sz val="10"/>
        <color rgb="FF000000"/>
        <rFont val="Arial"/>
        <family val="2"/>
      </rPr>
      <t>1</t>
    </r>
  </si>
  <si>
    <r>
      <t>Portola Valley</t>
    </r>
    <r>
      <rPr>
        <vertAlign val="superscript"/>
        <sz val="10"/>
        <color theme="1"/>
        <rFont val="Arial"/>
        <family val="2"/>
      </rPr>
      <t>8</t>
    </r>
  </si>
  <si>
    <r>
      <t>Redwood City</t>
    </r>
    <r>
      <rPr>
        <vertAlign val="superscript"/>
        <sz val="10"/>
        <color theme="1"/>
        <rFont val="Arial"/>
        <family val="2"/>
      </rPr>
      <t>1</t>
    </r>
  </si>
  <si>
    <r>
      <t>San Bruno</t>
    </r>
    <r>
      <rPr>
        <vertAlign val="superscript"/>
        <sz val="10"/>
        <color theme="1"/>
        <rFont val="Arial"/>
        <family val="2"/>
      </rPr>
      <t>1</t>
    </r>
  </si>
  <si>
    <r>
      <t>San Carlos</t>
    </r>
    <r>
      <rPr>
        <vertAlign val="superscript"/>
        <sz val="10"/>
        <color theme="1"/>
        <rFont val="Arial"/>
        <family val="2"/>
      </rPr>
      <t>2</t>
    </r>
  </si>
  <si>
    <r>
      <t>San Mateo</t>
    </r>
    <r>
      <rPr>
        <vertAlign val="superscript"/>
        <sz val="10"/>
        <color theme="1"/>
        <rFont val="Arial"/>
        <family val="2"/>
      </rPr>
      <t>1</t>
    </r>
  </si>
  <si>
    <r>
      <t>South San Francisco</t>
    </r>
    <r>
      <rPr>
        <vertAlign val="superscript"/>
        <sz val="10"/>
        <color theme="1"/>
        <rFont val="Arial"/>
        <family val="2"/>
      </rPr>
      <t>1</t>
    </r>
  </si>
  <si>
    <r>
      <t>Woodside</t>
    </r>
    <r>
      <rPr>
        <vertAlign val="superscript"/>
        <sz val="10"/>
        <color theme="1"/>
        <rFont val="Arial"/>
        <family val="2"/>
      </rPr>
      <t>2</t>
    </r>
  </si>
  <si>
    <r>
      <t>San Mateo County</t>
    </r>
    <r>
      <rPr>
        <vertAlign val="superscript"/>
        <sz val="10"/>
        <color rgb="FF000000"/>
        <rFont val="Arial"/>
        <family val="2"/>
      </rPr>
      <t>1</t>
    </r>
  </si>
  <si>
    <r>
      <t>San Mateo County</t>
    </r>
    <r>
      <rPr>
        <vertAlign val="superscript"/>
        <sz val="10"/>
        <color theme="1"/>
        <rFont val="Arial"/>
        <family val="2"/>
      </rPr>
      <t>2</t>
    </r>
  </si>
  <si>
    <r>
      <t>Campbell</t>
    </r>
    <r>
      <rPr>
        <vertAlign val="superscript"/>
        <sz val="10"/>
        <color theme="1"/>
        <rFont val="Arial"/>
        <family val="2"/>
      </rPr>
      <t>1</t>
    </r>
  </si>
  <si>
    <r>
      <t>Cupertino</t>
    </r>
    <r>
      <rPr>
        <vertAlign val="superscript"/>
        <sz val="10"/>
        <color theme="1"/>
        <rFont val="Arial"/>
        <family val="2"/>
      </rPr>
      <t>1</t>
    </r>
  </si>
  <si>
    <r>
      <t>Gilroy</t>
    </r>
    <r>
      <rPr>
        <vertAlign val="superscript"/>
        <sz val="10"/>
        <color theme="1"/>
        <rFont val="Arial"/>
        <family val="2"/>
      </rPr>
      <t>1</t>
    </r>
  </si>
  <si>
    <r>
      <t>Los Altos</t>
    </r>
    <r>
      <rPr>
        <vertAlign val="superscript"/>
        <sz val="10"/>
        <color theme="1"/>
        <rFont val="Arial"/>
        <family val="2"/>
      </rPr>
      <t>1</t>
    </r>
  </si>
  <si>
    <r>
      <t>Los Altos Hills</t>
    </r>
    <r>
      <rPr>
        <vertAlign val="superscript"/>
        <sz val="10"/>
        <color theme="1"/>
        <rFont val="Arial"/>
        <family val="2"/>
      </rPr>
      <t>1</t>
    </r>
  </si>
  <si>
    <r>
      <t>Los Gatos</t>
    </r>
    <r>
      <rPr>
        <vertAlign val="superscript"/>
        <sz val="10"/>
        <color theme="1"/>
        <rFont val="Arial"/>
        <family val="2"/>
      </rPr>
      <t>1</t>
    </r>
  </si>
  <si>
    <r>
      <t>Milpitas</t>
    </r>
    <r>
      <rPr>
        <vertAlign val="superscript"/>
        <sz val="10"/>
        <color theme="1"/>
        <rFont val="Arial"/>
        <family val="2"/>
      </rPr>
      <t>1</t>
    </r>
  </si>
  <si>
    <r>
      <t>Monte Sereno</t>
    </r>
    <r>
      <rPr>
        <vertAlign val="superscript"/>
        <sz val="10"/>
        <color theme="1"/>
        <rFont val="Arial"/>
        <family val="2"/>
      </rPr>
      <t>1</t>
    </r>
  </si>
  <si>
    <r>
      <t>Morgan Hill</t>
    </r>
    <r>
      <rPr>
        <vertAlign val="superscript"/>
        <sz val="10"/>
        <color theme="1"/>
        <rFont val="Arial"/>
        <family val="2"/>
      </rPr>
      <t>1</t>
    </r>
  </si>
  <si>
    <r>
      <t>Mountain View</t>
    </r>
    <r>
      <rPr>
        <vertAlign val="superscript"/>
        <sz val="10"/>
        <color theme="1"/>
        <rFont val="Arial"/>
        <family val="2"/>
      </rPr>
      <t>1</t>
    </r>
  </si>
  <si>
    <r>
      <t>Palo Alto</t>
    </r>
    <r>
      <rPr>
        <vertAlign val="superscript"/>
        <sz val="10"/>
        <color theme="1"/>
        <rFont val="Arial"/>
        <family val="2"/>
      </rPr>
      <t>1</t>
    </r>
  </si>
  <si>
    <r>
      <t>San Jose</t>
    </r>
    <r>
      <rPr>
        <vertAlign val="superscript"/>
        <sz val="10"/>
        <color theme="1"/>
        <rFont val="Arial"/>
        <family val="2"/>
      </rPr>
      <t>1</t>
    </r>
  </si>
  <si>
    <r>
      <t>Santa Clara</t>
    </r>
    <r>
      <rPr>
        <vertAlign val="superscript"/>
        <sz val="10"/>
        <color rgb="FF000000"/>
        <rFont val="Arial"/>
        <family val="2"/>
      </rPr>
      <t>1</t>
    </r>
  </si>
  <si>
    <r>
      <t>Saratoga</t>
    </r>
    <r>
      <rPr>
        <vertAlign val="superscript"/>
        <sz val="10"/>
        <color theme="1"/>
        <rFont val="Arial"/>
        <family val="2"/>
      </rPr>
      <t>1</t>
    </r>
  </si>
  <si>
    <r>
      <t>Sunnyvale</t>
    </r>
    <r>
      <rPr>
        <vertAlign val="superscript"/>
        <sz val="10"/>
        <color theme="1"/>
        <rFont val="Arial"/>
        <family val="2"/>
      </rPr>
      <t>1</t>
    </r>
  </si>
  <si>
    <r>
      <t>Santa Clara County</t>
    </r>
    <r>
      <rPr>
        <vertAlign val="superscript"/>
        <sz val="10"/>
        <color theme="1"/>
        <rFont val="Arial"/>
        <family val="2"/>
      </rPr>
      <t>1</t>
    </r>
  </si>
  <si>
    <r>
      <t>Benicia</t>
    </r>
    <r>
      <rPr>
        <vertAlign val="superscript"/>
        <sz val="10"/>
        <color theme="1"/>
        <rFont val="Arial"/>
        <family val="2"/>
      </rPr>
      <t>4</t>
    </r>
  </si>
  <si>
    <r>
      <t>Dixon</t>
    </r>
    <r>
      <rPr>
        <vertAlign val="superscript"/>
        <sz val="10"/>
        <color theme="1"/>
        <rFont val="Arial"/>
        <family val="2"/>
      </rPr>
      <t>3</t>
    </r>
  </si>
  <si>
    <r>
      <t>Fairfield</t>
    </r>
    <r>
      <rPr>
        <vertAlign val="superscript"/>
        <sz val="10"/>
        <color theme="1"/>
        <rFont val="Arial"/>
        <family val="2"/>
      </rPr>
      <t>1</t>
    </r>
  </si>
  <si>
    <r>
      <t>Rio Vista</t>
    </r>
    <r>
      <rPr>
        <vertAlign val="superscript"/>
        <sz val="10"/>
        <color theme="1"/>
        <rFont val="Arial"/>
        <family val="2"/>
      </rPr>
      <t>2</t>
    </r>
  </si>
  <si>
    <r>
      <t>Suisun City</t>
    </r>
    <r>
      <rPr>
        <vertAlign val="superscript"/>
        <sz val="10"/>
        <color theme="1"/>
        <rFont val="Arial"/>
        <family val="2"/>
      </rPr>
      <t>1</t>
    </r>
  </si>
  <si>
    <r>
      <t>Vacaville</t>
    </r>
    <r>
      <rPr>
        <vertAlign val="superscript"/>
        <sz val="10"/>
        <color theme="1"/>
        <rFont val="Arial"/>
        <family val="2"/>
      </rPr>
      <t>1</t>
    </r>
  </si>
  <si>
    <r>
      <t>Vallejo</t>
    </r>
    <r>
      <rPr>
        <vertAlign val="superscript"/>
        <sz val="10"/>
        <color theme="1"/>
        <rFont val="Arial"/>
        <family val="2"/>
      </rPr>
      <t>1</t>
    </r>
  </si>
  <si>
    <r>
      <t>Solano County</t>
    </r>
    <r>
      <rPr>
        <vertAlign val="superscript"/>
        <sz val="10"/>
        <color rgb="FF000000"/>
        <rFont val="Arial"/>
        <family val="2"/>
      </rPr>
      <t>1</t>
    </r>
  </si>
  <si>
    <r>
      <t>Cloverdale</t>
    </r>
    <r>
      <rPr>
        <vertAlign val="superscript"/>
        <sz val="10"/>
        <color theme="1"/>
        <rFont val="Arial"/>
        <family val="2"/>
      </rPr>
      <t>1</t>
    </r>
  </si>
  <si>
    <r>
      <t>Cotati</t>
    </r>
    <r>
      <rPr>
        <vertAlign val="superscript"/>
        <sz val="10"/>
        <color theme="1"/>
        <rFont val="Arial"/>
        <family val="2"/>
      </rPr>
      <t>1</t>
    </r>
  </si>
  <si>
    <r>
      <t>Healdsburg</t>
    </r>
    <r>
      <rPr>
        <vertAlign val="superscript"/>
        <sz val="10"/>
        <color theme="1"/>
        <rFont val="Arial"/>
        <family val="2"/>
      </rPr>
      <t>1</t>
    </r>
  </si>
  <si>
    <r>
      <t>Petaluma</t>
    </r>
    <r>
      <rPr>
        <vertAlign val="superscript"/>
        <sz val="10"/>
        <color theme="1"/>
        <rFont val="Arial"/>
        <family val="2"/>
      </rPr>
      <t>1</t>
    </r>
  </si>
  <si>
    <r>
      <t>Rohnert Park</t>
    </r>
    <r>
      <rPr>
        <vertAlign val="superscript"/>
        <sz val="10"/>
        <color rgb="FF000000"/>
        <rFont val="Arial"/>
        <family val="2"/>
      </rPr>
      <t>1</t>
    </r>
  </si>
  <si>
    <r>
      <t>Santa Rosa</t>
    </r>
    <r>
      <rPr>
        <vertAlign val="superscript"/>
        <sz val="10"/>
        <color theme="1"/>
        <rFont val="Arial"/>
        <family val="2"/>
      </rPr>
      <t>1</t>
    </r>
  </si>
  <si>
    <r>
      <t>Sebastopol</t>
    </r>
    <r>
      <rPr>
        <vertAlign val="superscript"/>
        <sz val="10"/>
        <color theme="1"/>
        <rFont val="Arial"/>
        <family val="2"/>
      </rPr>
      <t>1</t>
    </r>
  </si>
  <si>
    <r>
      <t>Sonoma</t>
    </r>
    <r>
      <rPr>
        <vertAlign val="superscript"/>
        <sz val="10"/>
        <color theme="1"/>
        <rFont val="Arial"/>
        <family val="2"/>
      </rPr>
      <t>1</t>
    </r>
  </si>
  <si>
    <r>
      <t>Windsor</t>
    </r>
    <r>
      <rPr>
        <vertAlign val="superscript"/>
        <sz val="10"/>
        <color theme="1"/>
        <rFont val="Arial"/>
        <family val="2"/>
      </rPr>
      <t>1</t>
    </r>
  </si>
  <si>
    <r>
      <t>Sonoma County</t>
    </r>
    <r>
      <rPr>
        <vertAlign val="superscript"/>
        <sz val="10"/>
        <color theme="1"/>
        <rFont val="Arial"/>
        <family val="2"/>
      </rPr>
      <t>1</t>
    </r>
  </si>
  <si>
    <r>
      <t>San Anselmo</t>
    </r>
    <r>
      <rPr>
        <vertAlign val="superscript"/>
        <sz val="10"/>
        <color theme="1"/>
        <rFont val="Arial"/>
        <family val="2"/>
      </rPr>
      <t>8</t>
    </r>
  </si>
  <si>
    <r>
      <t>Yountville</t>
    </r>
    <r>
      <rPr>
        <vertAlign val="superscript"/>
        <sz val="10"/>
        <rFont val="Arial"/>
        <family val="2"/>
      </rPr>
      <t>2</t>
    </r>
  </si>
  <si>
    <r>
      <t>San Francisco</t>
    </r>
    <r>
      <rPr>
        <vertAlign val="superscript"/>
        <sz val="10"/>
        <color rgb="FF000000"/>
        <rFont val="Arial"/>
        <family val="2"/>
      </rPr>
      <t>5</t>
    </r>
  </si>
  <si>
    <r>
      <t>Solano County</t>
    </r>
    <r>
      <rPr>
        <vertAlign val="superscript"/>
        <sz val="10"/>
        <color theme="1"/>
        <rFont val="Arial"/>
        <family val="2"/>
      </rPr>
      <t>5,6,7</t>
    </r>
  </si>
  <si>
    <r>
      <t>Rohnert Park</t>
    </r>
    <r>
      <rPr>
        <vertAlign val="superscript"/>
        <sz val="10"/>
        <color theme="1"/>
        <rFont val="Arial"/>
        <family val="2"/>
      </rPr>
      <t>3</t>
    </r>
  </si>
  <si>
    <t>Albany</t>
  </si>
  <si>
    <t xml:space="preserve">1 No data available permits issued in </t>
  </si>
  <si>
    <t>3 Data from RHNA 3 (1999-2007) Housing Element.</t>
  </si>
  <si>
    <t xml:space="preserve">8 Data is available only for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</si>
</sst>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8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 wrapText="1"/>
    </xf>
    <xf numFmtId="3" fontId="9" fillId="0" borderId="0" xfId="9" applyNumberFormat="1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wrapText="1"/>
    </xf>
    <xf numFmtId="3" fontId="8" fillId="0" borderId="0" xfId="7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9" fontId="8" fillId="0" borderId="0" xfId="8" applyFont="1" applyFill="1" applyBorder="1" applyAlignment="1">
      <alignment horizontal="center" vertical="center" wrapText="1"/>
    </xf>
    <xf numFmtId="164" fontId="8" fillId="0" borderId="0" xfId="7" applyNumberFormat="1" applyFont="1" applyFill="1" applyBorder="1" applyAlignment="1">
      <alignment horizontal="center" vertical="center" wrapText="1"/>
    </xf>
    <xf numFmtId="9" fontId="8" fillId="0" borderId="0" xfId="16" applyFont="1" applyFill="1" applyBorder="1" applyAlignment="1">
      <alignment horizontal="center" vertical="center" wrapText="1"/>
    </xf>
    <xf numFmtId="9" fontId="9" fillId="0" borderId="0" xfId="8" applyFont="1" applyFill="1" applyBorder="1" applyAlignment="1">
      <alignment horizontal="center" vertical="center" wrapText="1"/>
    </xf>
    <xf numFmtId="165" fontId="9" fillId="0" borderId="0" xfId="9" applyNumberFormat="1" applyFont="1" applyFill="1" applyBorder="1" applyAlignment="1">
      <alignment horizontal="center" vertical="center" wrapText="1"/>
    </xf>
    <xf numFmtId="0" fontId="9" fillId="0" borderId="0" xfId="9" applyNumberFormat="1" applyFont="1" applyFill="1" applyBorder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 wrapText="1"/>
    </xf>
    <xf numFmtId="3" fontId="14" fillId="0" borderId="0" xfId="5" applyNumberFormat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49" fontId="10" fillId="0" borderId="0" xfId="7" applyNumberFormat="1" applyFont="1" applyFill="1" applyBorder="1" applyAlignment="1">
      <alignment horizontal="center" vertical="center" wrapText="1"/>
    </xf>
    <xf numFmtId="49" fontId="10" fillId="0" borderId="0" xfId="7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3" fontId="8" fillId="0" borderId="0" xfId="4" applyNumberFormat="1" applyFont="1" applyFill="1" applyBorder="1" applyAlignment="1">
      <alignment horizontal="center" vertical="center" wrapText="1"/>
    </xf>
    <xf numFmtId="9" fontId="8" fillId="0" borderId="0" xfId="6" applyFont="1" applyFill="1" applyBorder="1" applyAlignment="1">
      <alignment horizontal="center" vertical="center" wrapText="1"/>
    </xf>
    <xf numFmtId="3" fontId="9" fillId="0" borderId="0" xfId="5" applyNumberFormat="1" applyFont="1" applyFill="1" applyBorder="1" applyAlignment="1">
      <alignment horizontal="center" vertical="center" wrapText="1"/>
    </xf>
    <xf numFmtId="9" fontId="9" fillId="0" borderId="0" xfId="6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center" vertical="center" wrapText="1"/>
    </xf>
    <xf numFmtId="0" fontId="9" fillId="0" borderId="0" xfId="5" applyNumberFormat="1" applyFont="1" applyFill="1" applyBorder="1" applyAlignment="1">
      <alignment horizontal="center" vertical="center" wrapText="1"/>
    </xf>
    <xf numFmtId="0" fontId="14" fillId="0" borderId="1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0" fontId="8" fillId="0" borderId="0" xfId="13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center" vertical="center" wrapText="1"/>
    </xf>
    <xf numFmtId="49" fontId="15" fillId="0" borderId="0" xfId="7" applyNumberFormat="1" applyFont="1" applyFill="1" applyBorder="1" applyAlignment="1">
      <alignment horizontal="center" vertical="center" wrapText="1"/>
    </xf>
  </cellXfs>
  <cellStyles count="17">
    <cellStyle name="Comma 2" xfId="5"/>
    <cellStyle name="Comma 2 2" xfId="9"/>
    <cellStyle name="Comma 3" xfId="11"/>
    <cellStyle name="Comma 4" xfId="14"/>
    <cellStyle name="Currency 2" xfId="3"/>
    <cellStyle name="Normal" xfId="0" builtinId="0"/>
    <cellStyle name="Normal 2" xfId="1"/>
    <cellStyle name="Normal 3" xfId="2"/>
    <cellStyle name="Normal 4" xfId="4"/>
    <cellStyle name="Normal 4 2" xfId="7"/>
    <cellStyle name="Normal 5" xfId="10"/>
    <cellStyle name="Normal 6" xfId="13"/>
    <cellStyle name="Percent" xfId="16" builtinId="5"/>
    <cellStyle name="Percent 2" xfId="6"/>
    <cellStyle name="Percent 2 2" xfId="8"/>
    <cellStyle name="Percent 3" xfId="12"/>
    <cellStyle name="Percent 4" xfId="15"/>
  </cellStyles>
  <dxfs count="0"/>
  <tableStyles count="0" defaultTableStyle="TableStyleMedium2" defaultPivotStyle="PivotStyleLight16"/>
  <colors>
    <mruColors>
      <color rgb="FFC4D79B"/>
      <color rgb="FFD6EC99"/>
      <color rgb="FFFFFF99"/>
      <color rgb="FFCCC0DA"/>
      <color rgb="FF92D050"/>
      <color rgb="FFFCD5B4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8"/>
  <sheetViews>
    <sheetView zoomScaleNormal="100" zoomScaleSheetLayoutView="55" workbookViewId="0">
      <selection activeCell="E169" sqref="E169"/>
    </sheetView>
  </sheetViews>
  <sheetFormatPr defaultColWidth="9.109375" defaultRowHeight="13.2" x14ac:dyDescent="0.25"/>
  <cols>
    <col min="1" max="1" width="20.77734375" style="1" customWidth="1"/>
    <col min="2" max="13" width="10.77734375" style="1" customWidth="1"/>
    <col min="14" max="14" width="5.77734375" style="1" customWidth="1"/>
    <col min="15" max="17" width="10.77734375" style="1" customWidth="1"/>
    <col min="18" max="16384" width="9.109375" style="1"/>
  </cols>
  <sheetData>
    <row r="1" spans="1:17" x14ac:dyDescent="0.25">
      <c r="A1" s="35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7" customFormat="1" x14ac:dyDescent="0.25">
      <c r="A2" s="14"/>
      <c r="B2" s="15" t="s">
        <v>0</v>
      </c>
      <c r="C2" s="16"/>
      <c r="D2" s="16"/>
      <c r="E2" s="15" t="s">
        <v>1</v>
      </c>
      <c r="F2" s="16"/>
      <c r="G2" s="16"/>
      <c r="H2" s="15" t="s">
        <v>2</v>
      </c>
      <c r="I2" s="16"/>
      <c r="J2" s="16"/>
      <c r="K2" s="15" t="s">
        <v>103</v>
      </c>
      <c r="L2" s="16"/>
      <c r="M2" s="16"/>
      <c r="N2" s="17"/>
      <c r="O2" s="18" t="s">
        <v>128</v>
      </c>
      <c r="P2" s="18"/>
      <c r="Q2" s="18"/>
    </row>
    <row r="3" spans="1:17" ht="26.4" x14ac:dyDescent="0.25">
      <c r="A3" s="20" t="s">
        <v>104</v>
      </c>
      <c r="B3" s="20" t="s">
        <v>105</v>
      </c>
      <c r="C3" s="20" t="s">
        <v>106</v>
      </c>
      <c r="D3" s="20" t="s">
        <v>107</v>
      </c>
      <c r="E3" s="20" t="s">
        <v>105</v>
      </c>
      <c r="F3" s="20" t="s">
        <v>106</v>
      </c>
      <c r="G3" s="20" t="s">
        <v>107</v>
      </c>
      <c r="H3" s="20" t="s">
        <v>105</v>
      </c>
      <c r="I3" s="20" t="s">
        <v>106</v>
      </c>
      <c r="J3" s="20" t="s">
        <v>107</v>
      </c>
      <c r="K3" s="20" t="s">
        <v>105</v>
      </c>
      <c r="L3" s="20" t="s">
        <v>106</v>
      </c>
      <c r="M3" s="20" t="s">
        <v>107</v>
      </c>
      <c r="N3" s="21"/>
      <c r="O3" s="22" t="s">
        <v>105</v>
      </c>
      <c r="P3" s="22" t="s">
        <v>106</v>
      </c>
      <c r="Q3" s="22" t="s">
        <v>129</v>
      </c>
    </row>
    <row r="4" spans="1:17" x14ac:dyDescent="0.25">
      <c r="A4" s="1" t="s">
        <v>3</v>
      </c>
      <c r="B4" s="6">
        <f>B32</f>
        <v>9910</v>
      </c>
      <c r="C4" s="6">
        <f>C32</f>
        <v>2676</v>
      </c>
      <c r="D4" s="8">
        <f t="shared" ref="D4:D13" si="0">C4/B4</f>
        <v>0.27003027245206862</v>
      </c>
      <c r="E4" s="6">
        <f>E32</f>
        <v>5138</v>
      </c>
      <c r="F4" s="6">
        <f>F32</f>
        <v>2442</v>
      </c>
      <c r="G4" s="8">
        <f t="shared" ref="G4:G13" si="1">F4/E4</f>
        <v>0.47528221097703388</v>
      </c>
      <c r="H4" s="6">
        <f>H32</f>
        <v>12476</v>
      </c>
      <c r="I4" s="6">
        <f>I32</f>
        <v>3310</v>
      </c>
      <c r="J4" s="8">
        <f t="shared" ref="J4:J13" si="2">I4/H4</f>
        <v>0.26530939403655018</v>
      </c>
      <c r="K4" s="6">
        <f>K32</f>
        <v>19269</v>
      </c>
      <c r="L4" s="6">
        <f>L32</f>
        <v>25517</v>
      </c>
      <c r="M4" s="8">
        <f t="shared" ref="M4:M13" si="3">L4/K4</f>
        <v>1.3242513882401785</v>
      </c>
      <c r="N4" s="9"/>
      <c r="O4" s="6">
        <f>B4+E4+H4</f>
        <v>27524</v>
      </c>
      <c r="P4" s="6">
        <f>C4+F4+I4</f>
        <v>8428</v>
      </c>
      <c r="Q4" s="10">
        <f>P4/O4</f>
        <v>0.30620549338758901</v>
      </c>
    </row>
    <row r="5" spans="1:17" x14ac:dyDescent="0.25">
      <c r="A5" s="1" t="s">
        <v>99</v>
      </c>
      <c r="B5" s="6">
        <f>B56</f>
        <v>6481</v>
      </c>
      <c r="C5" s="6">
        <f>C56</f>
        <v>2852</v>
      </c>
      <c r="D5" s="8">
        <f t="shared" si="0"/>
        <v>0.4400555469834902</v>
      </c>
      <c r="E5" s="6">
        <f>E56</f>
        <v>3741</v>
      </c>
      <c r="F5" s="6">
        <f>F56</f>
        <v>3480</v>
      </c>
      <c r="G5" s="8">
        <f t="shared" si="1"/>
        <v>0.93023255813953487</v>
      </c>
      <c r="H5" s="6">
        <f>H56</f>
        <v>8551</v>
      </c>
      <c r="I5" s="6">
        <f>I56</f>
        <v>7076</v>
      </c>
      <c r="J5" s="8">
        <f t="shared" si="2"/>
        <v>0.82750555490585898</v>
      </c>
      <c r="K5" s="6">
        <f>K56</f>
        <v>15937</v>
      </c>
      <c r="L5" s="6">
        <f>L56</f>
        <v>34548</v>
      </c>
      <c r="M5" s="8">
        <f t="shared" si="3"/>
        <v>2.1677856560205808</v>
      </c>
      <c r="N5" s="9"/>
      <c r="O5" s="6">
        <f t="shared" ref="O5" si="4">B5+E5+H5</f>
        <v>18773</v>
      </c>
      <c r="P5" s="6">
        <f t="shared" ref="P5" si="5">C5+F5+I5</f>
        <v>13408</v>
      </c>
      <c r="Q5" s="10">
        <f t="shared" ref="Q5" si="6">P5/O5</f>
        <v>0.71421722686837474</v>
      </c>
    </row>
    <row r="6" spans="1:17" x14ac:dyDescent="0.25">
      <c r="A6" s="1" t="s">
        <v>100</v>
      </c>
      <c r="B6" s="6">
        <f>B72</f>
        <v>1241</v>
      </c>
      <c r="C6" s="6">
        <f>C72</f>
        <v>528</v>
      </c>
      <c r="D6" s="8">
        <f t="shared" si="0"/>
        <v>0.42546333601933922</v>
      </c>
      <c r="E6" s="6">
        <f>E72</f>
        <v>618</v>
      </c>
      <c r="F6" s="6">
        <f>F72</f>
        <v>751</v>
      </c>
      <c r="G6" s="8">
        <f t="shared" si="1"/>
        <v>1.2152103559870551</v>
      </c>
      <c r="H6" s="6">
        <f>H72</f>
        <v>1726</v>
      </c>
      <c r="I6" s="6">
        <f>I72</f>
        <v>1040</v>
      </c>
      <c r="J6" s="8">
        <f t="shared" si="2"/>
        <v>0.60254924681344146</v>
      </c>
      <c r="K6" s="6">
        <f>K72</f>
        <v>2930</v>
      </c>
      <c r="L6" s="6">
        <f>L72</f>
        <v>3453</v>
      </c>
      <c r="M6" s="8">
        <f t="shared" si="3"/>
        <v>1.1784982935153583</v>
      </c>
      <c r="N6" s="9"/>
      <c r="O6" s="6">
        <f t="shared" ref="O6:O13" si="7">B6+E6+H6</f>
        <v>3585</v>
      </c>
      <c r="P6" s="6">
        <f t="shared" ref="P6:P13" si="8">C6+F6+I6</f>
        <v>2319</v>
      </c>
      <c r="Q6" s="10">
        <f t="shared" ref="Q6:Q13" si="9">P6/O6</f>
        <v>0.64686192468619241</v>
      </c>
    </row>
    <row r="7" spans="1:17" x14ac:dyDescent="0.25">
      <c r="A7" s="1" t="s">
        <v>46</v>
      </c>
      <c r="B7" s="6">
        <f>B82</f>
        <v>1434</v>
      </c>
      <c r="C7" s="6">
        <f>C82</f>
        <v>334</v>
      </c>
      <c r="D7" s="8">
        <f t="shared" si="0"/>
        <v>0.23291492329149233</v>
      </c>
      <c r="E7" s="6">
        <f>E82</f>
        <v>1019</v>
      </c>
      <c r="F7" s="6">
        <f>F82</f>
        <v>483</v>
      </c>
      <c r="G7" s="8">
        <f t="shared" si="1"/>
        <v>0.47399411187438667</v>
      </c>
      <c r="H7" s="6">
        <f>H82</f>
        <v>1775</v>
      </c>
      <c r="I7" s="6">
        <f>I82</f>
        <v>737</v>
      </c>
      <c r="J7" s="8">
        <f t="shared" si="2"/>
        <v>0.41521126760563382</v>
      </c>
      <c r="K7" s="6">
        <f>K82</f>
        <v>2835</v>
      </c>
      <c r="L7" s="6">
        <f>L82</f>
        <v>3691</v>
      </c>
      <c r="M7" s="8">
        <f t="shared" si="3"/>
        <v>1.3019400352733685</v>
      </c>
      <c r="N7" s="9"/>
      <c r="O7" s="6">
        <f t="shared" si="7"/>
        <v>4228</v>
      </c>
      <c r="P7" s="6">
        <f t="shared" si="8"/>
        <v>1554</v>
      </c>
      <c r="Q7" s="10">
        <f t="shared" si="9"/>
        <v>0.36754966887417218</v>
      </c>
    </row>
    <row r="8" spans="1:17" x14ac:dyDescent="0.25">
      <c r="A8" s="1" t="s">
        <v>101</v>
      </c>
      <c r="B8" s="6">
        <f>B87</f>
        <v>5244</v>
      </c>
      <c r="C8" s="6">
        <f>C87</f>
        <v>4203</v>
      </c>
      <c r="D8" s="8">
        <f t="shared" si="0"/>
        <v>0.80148741418764302</v>
      </c>
      <c r="E8" s="6">
        <f>E87</f>
        <v>2126</v>
      </c>
      <c r="F8" s="6">
        <f>F87</f>
        <v>1101</v>
      </c>
      <c r="G8" s="8">
        <f t="shared" si="1"/>
        <v>0.51787394167450607</v>
      </c>
      <c r="H8" s="6">
        <f>H87</f>
        <v>5639</v>
      </c>
      <c r="I8" s="6">
        <f>I87</f>
        <v>661</v>
      </c>
      <c r="J8" s="8">
        <f t="shared" si="2"/>
        <v>0.11721936513566235</v>
      </c>
      <c r="K8" s="6">
        <f>K87</f>
        <v>7363</v>
      </c>
      <c r="L8" s="6">
        <f>L87</f>
        <v>11474</v>
      </c>
      <c r="M8" s="8">
        <f t="shared" si="3"/>
        <v>1.5583322015482819</v>
      </c>
      <c r="N8" s="9"/>
      <c r="O8" s="6">
        <f t="shared" si="7"/>
        <v>13009</v>
      </c>
      <c r="P8" s="6">
        <f t="shared" si="8"/>
        <v>5965</v>
      </c>
      <c r="Q8" s="10">
        <f t="shared" si="9"/>
        <v>0.45852871089245906</v>
      </c>
    </row>
    <row r="9" spans="1:17" x14ac:dyDescent="0.25">
      <c r="A9" s="1" t="s">
        <v>63</v>
      </c>
      <c r="B9" s="6">
        <f>B112</f>
        <v>3214</v>
      </c>
      <c r="C9" s="6">
        <f>C112</f>
        <v>650</v>
      </c>
      <c r="D9" s="8">
        <f t="shared" si="0"/>
        <v>0.20224019912881144</v>
      </c>
      <c r="E9" s="6">
        <f>E112</f>
        <v>1567</v>
      </c>
      <c r="F9" s="6">
        <f>F112</f>
        <v>818</v>
      </c>
      <c r="G9" s="8">
        <f t="shared" si="1"/>
        <v>0.52201659221442243</v>
      </c>
      <c r="H9" s="6">
        <f>H112</f>
        <v>4305</v>
      </c>
      <c r="I9" s="6">
        <f>I112</f>
        <v>353</v>
      </c>
      <c r="J9" s="8">
        <f t="shared" si="2"/>
        <v>8.199767711962834E-2</v>
      </c>
      <c r="K9" s="6">
        <f>K112</f>
        <v>7219</v>
      </c>
      <c r="L9" s="6">
        <f>L112</f>
        <v>8468</v>
      </c>
      <c r="M9" s="8">
        <f t="shared" si="3"/>
        <v>1.1730156531375537</v>
      </c>
      <c r="N9" s="9"/>
      <c r="O9" s="6">
        <f t="shared" si="7"/>
        <v>9086</v>
      </c>
      <c r="P9" s="6">
        <f t="shared" si="8"/>
        <v>1821</v>
      </c>
      <c r="Q9" s="10">
        <f t="shared" si="9"/>
        <v>0.20041822584195465</v>
      </c>
    </row>
    <row r="10" spans="1:17" x14ac:dyDescent="0.25">
      <c r="A10" s="1" t="s">
        <v>79</v>
      </c>
      <c r="B10" s="6">
        <f>B132</f>
        <v>11496</v>
      </c>
      <c r="C10" s="6">
        <f>C132</f>
        <v>6624</v>
      </c>
      <c r="D10" s="8">
        <f t="shared" si="0"/>
        <v>0.57620041753653439</v>
      </c>
      <c r="E10" s="6">
        <f>E132</f>
        <v>5209</v>
      </c>
      <c r="F10" s="6">
        <f>F132</f>
        <v>6435</v>
      </c>
      <c r="G10" s="8">
        <f t="shared" si="1"/>
        <v>1.235361873680169</v>
      </c>
      <c r="H10" s="6">
        <f>H132</f>
        <v>15870</v>
      </c>
      <c r="I10" s="6">
        <f>I132</f>
        <v>4072</v>
      </c>
      <c r="J10" s="8">
        <f t="shared" si="2"/>
        <v>0.25658475110270951</v>
      </c>
      <c r="K10" s="6">
        <f>K132</f>
        <v>25416</v>
      </c>
      <c r="L10" s="6">
        <f>L132</f>
        <v>35704</v>
      </c>
      <c r="M10" s="8">
        <f t="shared" si="3"/>
        <v>1.4047843877872206</v>
      </c>
      <c r="N10" s="9"/>
      <c r="O10" s="6">
        <f t="shared" si="7"/>
        <v>32575</v>
      </c>
      <c r="P10" s="6">
        <f t="shared" si="8"/>
        <v>17131</v>
      </c>
      <c r="Q10" s="10">
        <f t="shared" si="9"/>
        <v>0.52589409056024561</v>
      </c>
    </row>
    <row r="11" spans="1:17" x14ac:dyDescent="0.25">
      <c r="A11" s="1" t="s">
        <v>102</v>
      </c>
      <c r="B11" s="6">
        <f>B144</f>
        <v>3697</v>
      </c>
      <c r="C11" s="6">
        <f>C144</f>
        <v>548</v>
      </c>
      <c r="D11" s="8">
        <f t="shared" si="0"/>
        <v>0.14822829321071138</v>
      </c>
      <c r="E11" s="6">
        <f>E144</f>
        <v>2638</v>
      </c>
      <c r="F11" s="6">
        <f>F144</f>
        <v>1404</v>
      </c>
      <c r="G11" s="8">
        <f t="shared" si="1"/>
        <v>0.53222137983320694</v>
      </c>
      <c r="H11" s="6">
        <f>H144</f>
        <v>4761</v>
      </c>
      <c r="I11" s="6">
        <f>I144</f>
        <v>2314</v>
      </c>
      <c r="J11" s="8">
        <f t="shared" si="2"/>
        <v>0.48603234614576768</v>
      </c>
      <c r="K11" s="6">
        <f>K144</f>
        <v>7585</v>
      </c>
      <c r="L11" s="6">
        <f>L144</f>
        <v>14306</v>
      </c>
      <c r="M11" s="8">
        <f t="shared" si="3"/>
        <v>1.8860909690177983</v>
      </c>
      <c r="N11" s="9"/>
      <c r="O11" s="6">
        <f t="shared" si="7"/>
        <v>11096</v>
      </c>
      <c r="P11" s="6">
        <f t="shared" si="8"/>
        <v>4266</v>
      </c>
      <c r="Q11" s="10">
        <f t="shared" si="9"/>
        <v>0.38446286950252345</v>
      </c>
    </row>
    <row r="12" spans="1:17" x14ac:dyDescent="0.25">
      <c r="A12" s="1" t="s">
        <v>97</v>
      </c>
      <c r="B12" s="6">
        <f>B158</f>
        <v>4411</v>
      </c>
      <c r="C12" s="6">
        <f>C158</f>
        <v>2310</v>
      </c>
      <c r="D12" s="8">
        <f t="shared" si="0"/>
        <v>0.52369077306733169</v>
      </c>
      <c r="E12" s="6">
        <f>E158</f>
        <v>3029</v>
      </c>
      <c r="F12" s="6">
        <f>F158</f>
        <v>2800</v>
      </c>
      <c r="G12" s="8">
        <f t="shared" si="1"/>
        <v>0.92439749092109602</v>
      </c>
      <c r="H12" s="6">
        <f>H158</f>
        <v>5879</v>
      </c>
      <c r="I12" s="6">
        <f>I158</f>
        <v>3733</v>
      </c>
      <c r="J12" s="8">
        <f t="shared" si="2"/>
        <v>0.63497193400238139</v>
      </c>
      <c r="K12" s="6">
        <f>K158</f>
        <v>8994</v>
      </c>
      <c r="L12" s="6">
        <f>L158</f>
        <v>12128</v>
      </c>
      <c r="M12" s="8">
        <f t="shared" si="3"/>
        <v>1.3484545252390483</v>
      </c>
      <c r="N12" s="9"/>
      <c r="O12" s="6">
        <f t="shared" si="7"/>
        <v>13319</v>
      </c>
      <c r="P12" s="6">
        <f t="shared" si="8"/>
        <v>8843</v>
      </c>
      <c r="Q12" s="10">
        <f t="shared" si="9"/>
        <v>0.66393873413919968</v>
      </c>
    </row>
    <row r="13" spans="1:17" x14ac:dyDescent="0.25">
      <c r="A13" s="2" t="s">
        <v>117</v>
      </c>
      <c r="B13" s="3">
        <f>SUM(B4:B12)</f>
        <v>47128</v>
      </c>
      <c r="C13" s="3">
        <f>SUM(C4:C12)</f>
        <v>20725</v>
      </c>
      <c r="D13" s="11">
        <f t="shared" si="0"/>
        <v>0.4397598030894585</v>
      </c>
      <c r="E13" s="3">
        <f>SUM(E4:E12)</f>
        <v>25085</v>
      </c>
      <c r="F13" s="3">
        <f>SUM(F4:F12)</f>
        <v>19714</v>
      </c>
      <c r="G13" s="11">
        <f t="shared" si="1"/>
        <v>0.78588798086505884</v>
      </c>
      <c r="H13" s="3">
        <f>SUM(H4:H12)</f>
        <v>60982</v>
      </c>
      <c r="I13" s="3">
        <f>SUM(I4:I12)</f>
        <v>23296</v>
      </c>
      <c r="J13" s="11">
        <f t="shared" si="2"/>
        <v>0.38201436489455903</v>
      </c>
      <c r="K13" s="3">
        <f>SUM(K4:K12)</f>
        <v>97548</v>
      </c>
      <c r="L13" s="3">
        <f>SUM(L4:L12)</f>
        <v>149289</v>
      </c>
      <c r="M13" s="11">
        <f t="shared" si="3"/>
        <v>1.5304157953007751</v>
      </c>
      <c r="O13" s="6">
        <f t="shared" si="7"/>
        <v>133195</v>
      </c>
      <c r="P13" s="6">
        <f t="shared" si="8"/>
        <v>63735</v>
      </c>
      <c r="Q13" s="10">
        <f t="shared" si="9"/>
        <v>0.47850895303877772</v>
      </c>
    </row>
    <row r="14" spans="1:17" x14ac:dyDescent="0.25">
      <c r="C14" s="2"/>
    </row>
    <row r="15" spans="1:17" s="7" customFormat="1" x14ac:dyDescent="0.25">
      <c r="A15" s="14"/>
      <c r="B15" s="15" t="s">
        <v>0</v>
      </c>
      <c r="C15" s="16"/>
      <c r="D15" s="16"/>
      <c r="E15" s="15" t="s">
        <v>1</v>
      </c>
      <c r="F15" s="16"/>
      <c r="G15" s="16"/>
      <c r="H15" s="15" t="s">
        <v>2</v>
      </c>
      <c r="I15" s="16"/>
      <c r="J15" s="16"/>
      <c r="K15" s="15" t="s">
        <v>103</v>
      </c>
      <c r="L15" s="16"/>
      <c r="M15" s="16"/>
      <c r="N15" s="17"/>
      <c r="O15" s="18" t="s">
        <v>128</v>
      </c>
      <c r="P15" s="18"/>
      <c r="Q15" s="18"/>
    </row>
    <row r="16" spans="1:17" ht="26.4" x14ac:dyDescent="0.25">
      <c r="A16" s="20" t="s">
        <v>108</v>
      </c>
      <c r="B16" s="20" t="s">
        <v>105</v>
      </c>
      <c r="C16" s="20" t="s">
        <v>106</v>
      </c>
      <c r="D16" s="20" t="s">
        <v>107</v>
      </c>
      <c r="E16" s="20" t="s">
        <v>105</v>
      </c>
      <c r="F16" s="20" t="s">
        <v>106</v>
      </c>
      <c r="G16" s="20" t="s">
        <v>107</v>
      </c>
      <c r="H16" s="20" t="s">
        <v>105</v>
      </c>
      <c r="I16" s="20" t="s">
        <v>106</v>
      </c>
      <c r="J16" s="20" t="s">
        <v>107</v>
      </c>
      <c r="K16" s="20" t="s">
        <v>105</v>
      </c>
      <c r="L16" s="20" t="s">
        <v>106</v>
      </c>
      <c r="M16" s="20" t="s">
        <v>107</v>
      </c>
      <c r="N16" s="21"/>
      <c r="O16" s="22" t="s">
        <v>105</v>
      </c>
      <c r="P16" s="22" t="s">
        <v>106</v>
      </c>
      <c r="Q16" s="22" t="s">
        <v>129</v>
      </c>
    </row>
    <row r="17" spans="1:17" x14ac:dyDescent="0.25">
      <c r="A17" s="1" t="s">
        <v>3</v>
      </c>
      <c r="B17" s="6">
        <v>443</v>
      </c>
      <c r="C17" s="6">
        <v>300</v>
      </c>
      <c r="D17" s="8">
        <f t="shared" ref="D17:D32" si="10">C17/B17</f>
        <v>0.67720090293453727</v>
      </c>
      <c r="E17" s="6">
        <v>265</v>
      </c>
      <c r="F17" s="6">
        <v>36</v>
      </c>
      <c r="G17" s="8">
        <f t="shared" ref="G17:G32" si="11">F17/E17</f>
        <v>0.13584905660377358</v>
      </c>
      <c r="H17" s="6">
        <v>611</v>
      </c>
      <c r="I17" s="6">
        <v>120</v>
      </c>
      <c r="J17" s="8">
        <f t="shared" ref="J17:J32" si="12">I17/H17</f>
        <v>0.19639934533551553</v>
      </c>
      <c r="K17" s="6">
        <v>843</v>
      </c>
      <c r="L17" s="6">
        <v>496</v>
      </c>
      <c r="M17" s="8">
        <f t="shared" ref="M17:M32" si="13">L17/K17</f>
        <v>0.58837485172004744</v>
      </c>
      <c r="O17" s="6">
        <f>B17+E17+H17</f>
        <v>1319</v>
      </c>
      <c r="P17" s="6">
        <f>C17+F17+I17</f>
        <v>456</v>
      </c>
      <c r="Q17" s="10">
        <f>P17/O17</f>
        <v>0.3457164518574678</v>
      </c>
    </row>
    <row r="18" spans="1:17" x14ac:dyDescent="0.25">
      <c r="A18" s="1" t="s">
        <v>246</v>
      </c>
      <c r="B18" s="6">
        <v>64</v>
      </c>
      <c r="C18" s="6">
        <v>5</v>
      </c>
      <c r="D18" s="8">
        <f t="shared" si="10"/>
        <v>7.8125E-2</v>
      </c>
      <c r="E18" s="6">
        <v>33</v>
      </c>
      <c r="F18" s="6">
        <v>10</v>
      </c>
      <c r="G18" s="8">
        <f t="shared" si="11"/>
        <v>0.30303030303030304</v>
      </c>
      <c r="H18" s="6">
        <v>77</v>
      </c>
      <c r="I18" s="6">
        <v>54</v>
      </c>
      <c r="J18" s="8">
        <f t="shared" si="12"/>
        <v>0.70129870129870131</v>
      </c>
      <c r="K18" s="6">
        <v>103</v>
      </c>
      <c r="L18" s="6">
        <v>91</v>
      </c>
      <c r="M18" s="8">
        <f t="shared" si="13"/>
        <v>0.88349514563106801</v>
      </c>
      <c r="O18" s="6">
        <f t="shared" ref="O18" si="14">B18+E18+H18</f>
        <v>174</v>
      </c>
      <c r="P18" s="6">
        <f t="shared" ref="P18" si="15">C18+F18+I18</f>
        <v>69</v>
      </c>
      <c r="Q18" s="10">
        <f t="shared" ref="Q18" si="16">P18/O18</f>
        <v>0.39655172413793105</v>
      </c>
    </row>
    <row r="19" spans="1:17" x14ac:dyDescent="0.25">
      <c r="A19" s="1" t="s">
        <v>4</v>
      </c>
      <c r="B19" s="6">
        <v>354</v>
      </c>
      <c r="C19" s="6">
        <v>239</v>
      </c>
      <c r="D19" s="8">
        <f t="shared" si="10"/>
        <v>0.67514124293785316</v>
      </c>
      <c r="E19" s="6">
        <v>150</v>
      </c>
      <c r="F19" s="6">
        <v>257</v>
      </c>
      <c r="G19" s="8">
        <f t="shared" si="11"/>
        <v>1.7133333333333334</v>
      </c>
      <c r="H19" s="6">
        <v>310</v>
      </c>
      <c r="I19" s="6">
        <v>94</v>
      </c>
      <c r="J19" s="8">
        <f t="shared" si="12"/>
        <v>0.3032258064516129</v>
      </c>
      <c r="K19" s="6">
        <v>455</v>
      </c>
      <c r="L19" s="6">
        <v>762</v>
      </c>
      <c r="M19" s="8">
        <f t="shared" si="13"/>
        <v>1.6747252747252748</v>
      </c>
      <c r="O19" s="6">
        <f t="shared" ref="O19:O32" si="17">B19+E19+H19</f>
        <v>814</v>
      </c>
      <c r="P19" s="6">
        <f t="shared" ref="P19:P32" si="18">C19+F19+I19</f>
        <v>590</v>
      </c>
      <c r="Q19" s="10">
        <f t="shared" ref="Q19:Q32" si="19">P19/O19</f>
        <v>0.72481572481572487</v>
      </c>
    </row>
    <row r="20" spans="1:17" x14ac:dyDescent="0.25">
      <c r="A20" s="1" t="s">
        <v>5</v>
      </c>
      <c r="B20" s="6">
        <v>796</v>
      </c>
      <c r="C20" s="6">
        <v>263</v>
      </c>
      <c r="D20" s="8">
        <f t="shared" si="10"/>
        <v>0.33040201005025127</v>
      </c>
      <c r="E20" s="6">
        <v>531</v>
      </c>
      <c r="F20" s="6">
        <v>243</v>
      </c>
      <c r="G20" s="8">
        <f t="shared" si="11"/>
        <v>0.4576271186440678</v>
      </c>
      <c r="H20" s="6">
        <v>1441</v>
      </c>
      <c r="I20" s="6">
        <v>378</v>
      </c>
      <c r="J20" s="8">
        <f t="shared" si="12"/>
        <v>0.26231783483691878</v>
      </c>
      <c r="K20" s="6">
        <v>2668</v>
      </c>
      <c r="L20" s="6">
        <v>2948</v>
      </c>
      <c r="M20" s="8">
        <f t="shared" si="13"/>
        <v>1.1049475262368815</v>
      </c>
      <c r="O20" s="6">
        <f t="shared" si="17"/>
        <v>2768</v>
      </c>
      <c r="P20" s="6">
        <f t="shared" si="18"/>
        <v>884</v>
      </c>
      <c r="Q20" s="10">
        <f t="shared" si="19"/>
        <v>0.319364161849711</v>
      </c>
    </row>
    <row r="21" spans="1:17" x14ac:dyDescent="0.25">
      <c r="A21" s="1" t="s">
        <v>6</v>
      </c>
      <c r="B21" s="6">
        <v>178</v>
      </c>
      <c r="C21" s="6">
        <v>124</v>
      </c>
      <c r="D21" s="8">
        <f t="shared" si="10"/>
        <v>0.6966292134831461</v>
      </c>
      <c r="E21" s="6">
        <v>95</v>
      </c>
      <c r="F21" s="6">
        <v>63</v>
      </c>
      <c r="G21" s="8">
        <f t="shared" si="11"/>
        <v>0.66315789473684206</v>
      </c>
      <c r="H21" s="6">
        <v>226</v>
      </c>
      <c r="I21" s="6">
        <v>183</v>
      </c>
      <c r="J21" s="8">
        <f t="shared" si="12"/>
        <v>0.80973451327433632</v>
      </c>
      <c r="K21" s="6">
        <v>278</v>
      </c>
      <c r="L21" s="6">
        <v>1452</v>
      </c>
      <c r="M21" s="8">
        <f t="shared" si="13"/>
        <v>5.2230215827338133</v>
      </c>
      <c r="O21" s="6">
        <f t="shared" si="17"/>
        <v>499</v>
      </c>
      <c r="P21" s="6">
        <f t="shared" si="18"/>
        <v>370</v>
      </c>
      <c r="Q21" s="10">
        <f t="shared" si="19"/>
        <v>0.74148296593186369</v>
      </c>
    </row>
    <row r="22" spans="1:17" x14ac:dyDescent="0.25">
      <c r="A22" s="1" t="s">
        <v>7</v>
      </c>
      <c r="B22" s="6">
        <v>1079</v>
      </c>
      <c r="C22" s="6">
        <v>361</v>
      </c>
      <c r="D22" s="8">
        <f t="shared" si="10"/>
        <v>0.33456904541241889</v>
      </c>
      <c r="E22" s="6">
        <v>636</v>
      </c>
      <c r="F22" s="6">
        <v>142</v>
      </c>
      <c r="G22" s="8">
        <f t="shared" si="11"/>
        <v>0.22327044025157233</v>
      </c>
      <c r="H22" s="6">
        <v>1814</v>
      </c>
      <c r="I22" s="6">
        <v>340</v>
      </c>
      <c r="J22" s="8">
        <f t="shared" si="12"/>
        <v>0.1874310915104741</v>
      </c>
      <c r="K22" s="6">
        <v>3179</v>
      </c>
      <c r="L22" s="6">
        <v>2128</v>
      </c>
      <c r="M22" s="8">
        <f t="shared" si="13"/>
        <v>0.66939289084617803</v>
      </c>
      <c r="O22" s="6">
        <f t="shared" si="17"/>
        <v>3529</v>
      </c>
      <c r="P22" s="6">
        <f t="shared" si="18"/>
        <v>843</v>
      </c>
      <c r="Q22" s="10">
        <f t="shared" si="19"/>
        <v>0.23887786908472655</v>
      </c>
    </row>
    <row r="23" spans="1:17" ht="15.6" x14ac:dyDescent="0.25">
      <c r="A23" s="1" t="s">
        <v>130</v>
      </c>
      <c r="B23" s="6">
        <v>625</v>
      </c>
      <c r="C23" s="6">
        <v>117</v>
      </c>
      <c r="D23" s="8">
        <f t="shared" si="10"/>
        <v>0.18720000000000001</v>
      </c>
      <c r="E23" s="6">
        <v>344</v>
      </c>
      <c r="F23" s="6">
        <v>24</v>
      </c>
      <c r="G23" s="8">
        <f t="shared" si="11"/>
        <v>6.9767441860465115E-2</v>
      </c>
      <c r="H23" s="6">
        <v>834</v>
      </c>
      <c r="I23" s="6">
        <v>833</v>
      </c>
      <c r="J23" s="8">
        <f t="shared" si="12"/>
        <v>0.99880095923261392</v>
      </c>
      <c r="K23" s="6">
        <v>1032</v>
      </c>
      <c r="L23" s="6">
        <v>1876</v>
      </c>
      <c r="M23" s="8">
        <f t="shared" si="13"/>
        <v>1.817829457364341</v>
      </c>
      <c r="O23" s="6">
        <f t="shared" si="17"/>
        <v>1803</v>
      </c>
      <c r="P23" s="6">
        <f t="shared" si="18"/>
        <v>974</v>
      </c>
      <c r="Q23" s="10">
        <f t="shared" si="19"/>
        <v>0.54021075984470324</v>
      </c>
    </row>
    <row r="24" spans="1:17" ht="15.6" x14ac:dyDescent="0.25">
      <c r="A24" s="1" t="s">
        <v>131</v>
      </c>
      <c r="B24" s="6">
        <v>875</v>
      </c>
      <c r="C24" s="6">
        <v>202</v>
      </c>
      <c r="D24" s="8">
        <f t="shared" si="10"/>
        <v>0.23085714285714284</v>
      </c>
      <c r="E24" s="6">
        <v>482</v>
      </c>
      <c r="F24" s="6">
        <v>259</v>
      </c>
      <c r="G24" s="8">
        <f t="shared" si="11"/>
        <v>0.53734439834024894</v>
      </c>
      <c r="H24" s="6">
        <v>1403</v>
      </c>
      <c r="I24" s="6">
        <v>657</v>
      </c>
      <c r="J24" s="8">
        <f t="shared" si="12"/>
        <v>0.4682822523164647</v>
      </c>
      <c r="K24" s="6">
        <v>2347</v>
      </c>
      <c r="L24" s="6">
        <v>2628</v>
      </c>
      <c r="M24" s="8">
        <f t="shared" si="13"/>
        <v>1.1197273114614401</v>
      </c>
      <c r="O24" s="6">
        <f t="shared" si="17"/>
        <v>2760</v>
      </c>
      <c r="P24" s="6">
        <f t="shared" si="18"/>
        <v>1118</v>
      </c>
      <c r="Q24" s="10">
        <f t="shared" si="19"/>
        <v>0.40507246376811595</v>
      </c>
    </row>
    <row r="25" spans="1:17" ht="15.6" x14ac:dyDescent="0.25">
      <c r="A25" s="1" t="s">
        <v>132</v>
      </c>
      <c r="B25" s="6">
        <v>205</v>
      </c>
      <c r="C25" s="6">
        <v>0</v>
      </c>
      <c r="D25" s="8">
        <f t="shared" si="10"/>
        <v>0</v>
      </c>
      <c r="E25" s="6">
        <v>111</v>
      </c>
      <c r="F25" s="6">
        <v>0</v>
      </c>
      <c r="G25" s="8">
        <f t="shared" si="11"/>
        <v>0</v>
      </c>
      <c r="H25" s="6">
        <v>347</v>
      </c>
      <c r="I25" s="6">
        <v>0</v>
      </c>
      <c r="J25" s="8">
        <f t="shared" si="12"/>
        <v>0</v>
      </c>
      <c r="K25" s="6">
        <v>587</v>
      </c>
      <c r="L25" s="6">
        <v>314</v>
      </c>
      <c r="M25" s="8">
        <f t="shared" si="13"/>
        <v>0.53492333901192501</v>
      </c>
      <c r="O25" s="6">
        <f t="shared" si="17"/>
        <v>663</v>
      </c>
      <c r="P25" s="6">
        <f t="shared" si="18"/>
        <v>0</v>
      </c>
      <c r="Q25" s="10">
        <f t="shared" si="19"/>
        <v>0</v>
      </c>
    </row>
    <row r="26" spans="1:17" ht="15.6" x14ac:dyDescent="0.25">
      <c r="A26" s="1" t="s">
        <v>133</v>
      </c>
      <c r="B26" s="6">
        <v>2238</v>
      </c>
      <c r="C26" s="6">
        <v>610</v>
      </c>
      <c r="D26" s="8">
        <f t="shared" si="10"/>
        <v>0.27256478999106343</v>
      </c>
      <c r="E26" s="6">
        <v>969</v>
      </c>
      <c r="F26" s="6">
        <v>690</v>
      </c>
      <c r="G26" s="8">
        <f t="shared" si="11"/>
        <v>0.71207430340557276</v>
      </c>
      <c r="H26" s="6">
        <v>1959</v>
      </c>
      <c r="I26" s="6">
        <v>155</v>
      </c>
      <c r="J26" s="8">
        <f t="shared" si="12"/>
        <v>7.9122001020929048E-2</v>
      </c>
      <c r="K26" s="6">
        <v>2567</v>
      </c>
      <c r="L26" s="6">
        <v>6847</v>
      </c>
      <c r="M26" s="8">
        <f t="shared" si="13"/>
        <v>2.6673159329957148</v>
      </c>
      <c r="O26" s="6">
        <f t="shared" si="17"/>
        <v>5166</v>
      </c>
      <c r="P26" s="6">
        <f t="shared" si="18"/>
        <v>1455</v>
      </c>
      <c r="Q26" s="10">
        <f t="shared" si="19"/>
        <v>0.28164924506387923</v>
      </c>
    </row>
    <row r="27" spans="1:17" ht="15.6" x14ac:dyDescent="0.25">
      <c r="A27" s="1" t="s">
        <v>134</v>
      </c>
      <c r="B27" s="6">
        <v>6</v>
      </c>
      <c r="C27" s="6">
        <v>0</v>
      </c>
      <c r="D27" s="8">
        <f t="shared" si="10"/>
        <v>0</v>
      </c>
      <c r="E27" s="6">
        <v>4</v>
      </c>
      <c r="F27" s="6">
        <v>0</v>
      </c>
      <c r="G27" s="8">
        <f t="shared" si="11"/>
        <v>0</v>
      </c>
      <c r="H27" s="6">
        <v>10</v>
      </c>
      <c r="I27" s="6">
        <v>0</v>
      </c>
      <c r="J27" s="8">
        <f t="shared" si="12"/>
        <v>0</v>
      </c>
      <c r="K27" s="6">
        <v>29</v>
      </c>
      <c r="L27" s="6">
        <v>9</v>
      </c>
      <c r="M27" s="8">
        <f t="shared" si="13"/>
        <v>0.31034482758620691</v>
      </c>
      <c r="O27" s="6">
        <f t="shared" si="17"/>
        <v>20</v>
      </c>
      <c r="P27" s="6">
        <f t="shared" si="18"/>
        <v>0</v>
      </c>
      <c r="Q27" s="10">
        <f t="shared" si="19"/>
        <v>0</v>
      </c>
    </row>
    <row r="28" spans="1:17" ht="15.6" x14ac:dyDescent="0.25">
      <c r="A28" s="1" t="s">
        <v>135</v>
      </c>
      <c r="B28" s="6">
        <v>729</v>
      </c>
      <c r="C28" s="6">
        <v>120</v>
      </c>
      <c r="D28" s="8">
        <f t="shared" si="10"/>
        <v>0.16460905349794239</v>
      </c>
      <c r="E28" s="6">
        <v>455</v>
      </c>
      <c r="F28" s="6">
        <v>410</v>
      </c>
      <c r="G28" s="8">
        <f t="shared" si="11"/>
        <v>0.90109890109890112</v>
      </c>
      <c r="H28" s="6">
        <v>1239</v>
      </c>
      <c r="I28" s="6">
        <v>272</v>
      </c>
      <c r="J28" s="8">
        <f t="shared" si="12"/>
        <v>0.21953188054882969</v>
      </c>
      <c r="K28" s="6">
        <v>2636</v>
      </c>
      <c r="L28" s="6">
        <v>1589</v>
      </c>
      <c r="M28" s="8">
        <f t="shared" si="13"/>
        <v>0.60280728376327775</v>
      </c>
      <c r="O28" s="6">
        <f t="shared" si="17"/>
        <v>2423</v>
      </c>
      <c r="P28" s="6">
        <f t="shared" si="18"/>
        <v>802</v>
      </c>
      <c r="Q28" s="10">
        <f t="shared" si="19"/>
        <v>0.33099463475030955</v>
      </c>
    </row>
    <row r="29" spans="1:17" ht="15.6" x14ac:dyDescent="0.25">
      <c r="A29" s="1" t="s">
        <v>136</v>
      </c>
      <c r="B29" s="6">
        <v>195</v>
      </c>
      <c r="C29" s="6">
        <v>108</v>
      </c>
      <c r="D29" s="8">
        <f t="shared" si="10"/>
        <v>0.55384615384615388</v>
      </c>
      <c r="E29" s="6">
        <v>107</v>
      </c>
      <c r="F29" s="6">
        <v>0</v>
      </c>
      <c r="G29" s="8">
        <f t="shared" si="11"/>
        <v>0</v>
      </c>
      <c r="H29" s="6">
        <v>251</v>
      </c>
      <c r="I29" s="6">
        <v>161</v>
      </c>
      <c r="J29" s="8">
        <f t="shared" si="12"/>
        <v>0.64143426294820716</v>
      </c>
      <c r="K29" s="6">
        <v>317</v>
      </c>
      <c r="L29" s="6">
        <v>1245</v>
      </c>
      <c r="M29" s="8">
        <f t="shared" si="13"/>
        <v>3.9274447949526814</v>
      </c>
      <c r="O29" s="6">
        <f t="shared" si="17"/>
        <v>553</v>
      </c>
      <c r="P29" s="6">
        <f t="shared" si="18"/>
        <v>269</v>
      </c>
      <c r="Q29" s="10">
        <f t="shared" si="19"/>
        <v>0.48643761301989152</v>
      </c>
    </row>
    <row r="30" spans="1:17" ht="15.6" x14ac:dyDescent="0.25">
      <c r="A30" s="1" t="s">
        <v>137</v>
      </c>
      <c r="B30" s="6">
        <v>338</v>
      </c>
      <c r="C30" s="6">
        <v>177</v>
      </c>
      <c r="D30" s="8">
        <f t="shared" si="10"/>
        <v>0.52366863905325445</v>
      </c>
      <c r="E30" s="6">
        <v>189</v>
      </c>
      <c r="F30" s="6">
        <v>55</v>
      </c>
      <c r="G30" s="8">
        <f t="shared" si="11"/>
        <v>0.29100529100529099</v>
      </c>
      <c r="H30" s="6">
        <v>559</v>
      </c>
      <c r="I30" s="6">
        <v>59</v>
      </c>
      <c r="J30" s="8">
        <f t="shared" si="12"/>
        <v>0.10554561717352415</v>
      </c>
      <c r="K30" s="6">
        <v>865</v>
      </c>
      <c r="L30" s="6">
        <v>1561</v>
      </c>
      <c r="M30" s="8">
        <f t="shared" si="13"/>
        <v>1.8046242774566474</v>
      </c>
      <c r="O30" s="6">
        <f t="shared" si="17"/>
        <v>1086</v>
      </c>
      <c r="P30" s="6">
        <f t="shared" si="18"/>
        <v>291</v>
      </c>
      <c r="Q30" s="10">
        <f t="shared" si="19"/>
        <v>0.26795580110497236</v>
      </c>
    </row>
    <row r="31" spans="1:17" ht="15.6" x14ac:dyDescent="0.25">
      <c r="A31" s="1" t="s">
        <v>138</v>
      </c>
      <c r="B31" s="6">
        <v>1785</v>
      </c>
      <c r="C31" s="6">
        <v>50</v>
      </c>
      <c r="D31" s="8">
        <f t="shared" si="10"/>
        <v>2.8011204481792718E-2</v>
      </c>
      <c r="E31" s="6">
        <v>767</v>
      </c>
      <c r="F31" s="6">
        <v>253</v>
      </c>
      <c r="G31" s="8">
        <f t="shared" si="11"/>
        <v>0.32985658409387225</v>
      </c>
      <c r="H31" s="6">
        <v>1395</v>
      </c>
      <c r="I31" s="6">
        <v>4</v>
      </c>
      <c r="J31" s="8">
        <f t="shared" si="12"/>
        <v>2.8673835125448029E-3</v>
      </c>
      <c r="K31" s="6">
        <v>1363</v>
      </c>
      <c r="L31" s="6">
        <v>1571</v>
      </c>
      <c r="M31" s="8">
        <f t="shared" si="13"/>
        <v>1.152604548789435</v>
      </c>
      <c r="O31" s="6">
        <f t="shared" si="17"/>
        <v>3947</v>
      </c>
      <c r="P31" s="6">
        <f t="shared" si="18"/>
        <v>307</v>
      </c>
      <c r="Q31" s="10">
        <f t="shared" si="19"/>
        <v>7.7780592855333161E-2</v>
      </c>
    </row>
    <row r="32" spans="1:17" x14ac:dyDescent="0.25">
      <c r="A32" s="2" t="s">
        <v>111</v>
      </c>
      <c r="B32" s="3">
        <f>SUM(B17:B31)</f>
        <v>9910</v>
      </c>
      <c r="C32" s="3">
        <f>SUM(C17:C31)</f>
        <v>2676</v>
      </c>
      <c r="D32" s="11">
        <f t="shared" si="10"/>
        <v>0.27003027245206862</v>
      </c>
      <c r="E32" s="3">
        <f>SUM(E17:E31)</f>
        <v>5138</v>
      </c>
      <c r="F32" s="3">
        <f>SUM(F17:F31)</f>
        <v>2442</v>
      </c>
      <c r="G32" s="11">
        <f t="shared" si="11"/>
        <v>0.47528221097703388</v>
      </c>
      <c r="H32" s="3">
        <f>SUM(H17:H31)</f>
        <v>12476</v>
      </c>
      <c r="I32" s="3">
        <f>SUM(I17:I31)</f>
        <v>3310</v>
      </c>
      <c r="J32" s="11">
        <f t="shared" si="12"/>
        <v>0.26530939403655018</v>
      </c>
      <c r="K32" s="3">
        <f>SUM(K17:K31)</f>
        <v>19269</v>
      </c>
      <c r="L32" s="3">
        <f>SUM(L17:L31)</f>
        <v>25517</v>
      </c>
      <c r="M32" s="11">
        <f t="shared" si="13"/>
        <v>1.3242513882401785</v>
      </c>
      <c r="O32" s="6">
        <f t="shared" si="17"/>
        <v>27524</v>
      </c>
      <c r="P32" s="6">
        <f t="shared" si="18"/>
        <v>8428</v>
      </c>
      <c r="Q32" s="10">
        <f t="shared" si="19"/>
        <v>0.30620549338758901</v>
      </c>
    </row>
    <row r="34" spans="1:20" s="7" customFormat="1" x14ac:dyDescent="0.25">
      <c r="A34" s="14"/>
      <c r="B34" s="15" t="s">
        <v>0</v>
      </c>
      <c r="C34" s="16"/>
      <c r="D34" s="16"/>
      <c r="E34" s="15" t="s">
        <v>1</v>
      </c>
      <c r="F34" s="16"/>
      <c r="G34" s="16"/>
      <c r="H34" s="15" t="s">
        <v>2</v>
      </c>
      <c r="I34" s="16"/>
      <c r="J34" s="16"/>
      <c r="K34" s="15" t="s">
        <v>103</v>
      </c>
      <c r="L34" s="16"/>
      <c r="M34" s="16"/>
      <c r="N34" s="17"/>
      <c r="O34" s="18" t="s">
        <v>128</v>
      </c>
      <c r="P34" s="18"/>
      <c r="Q34" s="18"/>
    </row>
    <row r="35" spans="1:20" ht="26.4" x14ac:dyDescent="0.25">
      <c r="A35" s="20" t="s">
        <v>116</v>
      </c>
      <c r="B35" s="20" t="s">
        <v>105</v>
      </c>
      <c r="C35" s="20" t="s">
        <v>106</v>
      </c>
      <c r="D35" s="20" t="s">
        <v>107</v>
      </c>
      <c r="E35" s="20" t="s">
        <v>105</v>
      </c>
      <c r="F35" s="20" t="s">
        <v>106</v>
      </c>
      <c r="G35" s="20" t="s">
        <v>107</v>
      </c>
      <c r="H35" s="20" t="s">
        <v>105</v>
      </c>
      <c r="I35" s="20" t="s">
        <v>106</v>
      </c>
      <c r="J35" s="20" t="s">
        <v>107</v>
      </c>
      <c r="K35" s="20" t="s">
        <v>105</v>
      </c>
      <c r="L35" s="20" t="s">
        <v>106</v>
      </c>
      <c r="M35" s="20" t="s">
        <v>107</v>
      </c>
      <c r="N35" s="21"/>
      <c r="O35" s="22" t="s">
        <v>105</v>
      </c>
      <c r="P35" s="22" t="s">
        <v>106</v>
      </c>
      <c r="Q35" s="22" t="s">
        <v>129</v>
      </c>
      <c r="T35" s="5"/>
    </row>
    <row r="36" spans="1:20" ht="15.6" x14ac:dyDescent="0.25">
      <c r="A36" s="1" t="s">
        <v>139</v>
      </c>
      <c r="B36" s="6">
        <v>921</v>
      </c>
      <c r="C36" s="6">
        <v>435</v>
      </c>
      <c r="D36" s="8">
        <f t="shared" ref="D36:D56" si="20">C36/B36</f>
        <v>0.47231270358306188</v>
      </c>
      <c r="E36" s="6">
        <v>509</v>
      </c>
      <c r="F36" s="6">
        <v>403</v>
      </c>
      <c r="G36" s="8">
        <f t="shared" ref="G36:G56" si="21">F36/E36</f>
        <v>0.79174852652259331</v>
      </c>
      <c r="H36" s="6">
        <v>1156</v>
      </c>
      <c r="I36" s="6">
        <v>1923</v>
      </c>
      <c r="J36" s="8">
        <f t="shared" ref="J36:J56" si="22">I36/H36</f>
        <v>1.6634948096885813</v>
      </c>
      <c r="K36" s="6">
        <v>1873</v>
      </c>
      <c r="L36" s="6">
        <v>3213</v>
      </c>
      <c r="M36" s="8">
        <f t="shared" ref="M36:M56" si="23">L36/K36</f>
        <v>1.7154297917778965</v>
      </c>
      <c r="O36" s="6">
        <f>B36+E36+H36</f>
        <v>2586</v>
      </c>
      <c r="P36" s="6">
        <f>C36+F36+I36</f>
        <v>2761</v>
      </c>
      <c r="Q36" s="10">
        <f>P36/O36</f>
        <v>1.0676720804331012</v>
      </c>
      <c r="T36" s="7"/>
    </row>
    <row r="37" spans="1:20" ht="15.6" x14ac:dyDescent="0.25">
      <c r="A37" s="1" t="s">
        <v>140</v>
      </c>
      <c r="B37" s="6">
        <v>906</v>
      </c>
      <c r="C37" s="6">
        <v>376</v>
      </c>
      <c r="D37" s="8">
        <f t="shared" si="20"/>
        <v>0.41501103752759383</v>
      </c>
      <c r="E37" s="6">
        <v>476</v>
      </c>
      <c r="F37" s="6">
        <v>238</v>
      </c>
      <c r="G37" s="8">
        <f t="shared" si="21"/>
        <v>0.5</v>
      </c>
      <c r="H37" s="6">
        <v>958</v>
      </c>
      <c r="I37" s="6">
        <v>2166</v>
      </c>
      <c r="J37" s="8">
        <f t="shared" si="22"/>
        <v>2.2609603340292277</v>
      </c>
      <c r="K37" s="6">
        <v>1733</v>
      </c>
      <c r="L37" s="6">
        <v>7687</v>
      </c>
      <c r="M37" s="8">
        <f t="shared" si="23"/>
        <v>4.4356607039815348</v>
      </c>
      <c r="O37" s="6">
        <f t="shared" ref="O37" si="24">B37+E37+H37</f>
        <v>2340</v>
      </c>
      <c r="P37" s="6">
        <f t="shared" ref="P37" si="25">C37+F37+I37</f>
        <v>2780</v>
      </c>
      <c r="Q37" s="10">
        <f t="shared" ref="Q37" si="26">P37/O37</f>
        <v>1.188034188034188</v>
      </c>
      <c r="T37" s="7"/>
    </row>
    <row r="38" spans="1:20" ht="15.6" x14ac:dyDescent="0.25">
      <c r="A38" s="1" t="s">
        <v>141</v>
      </c>
      <c r="B38" s="6">
        <v>55</v>
      </c>
      <c r="C38" s="6">
        <v>67</v>
      </c>
      <c r="D38" s="8">
        <f t="shared" si="20"/>
        <v>1.2181818181818183</v>
      </c>
      <c r="E38" s="6">
        <v>33</v>
      </c>
      <c r="F38" s="6">
        <v>17</v>
      </c>
      <c r="G38" s="8">
        <f t="shared" si="21"/>
        <v>0.51515151515151514</v>
      </c>
      <c r="H38" s="6">
        <v>84</v>
      </c>
      <c r="I38" s="6">
        <v>16</v>
      </c>
      <c r="J38" s="8">
        <f t="shared" si="22"/>
        <v>0.19047619047619047</v>
      </c>
      <c r="K38" s="6">
        <v>274</v>
      </c>
      <c r="L38" s="6">
        <v>119</v>
      </c>
      <c r="M38" s="8">
        <f t="shared" si="23"/>
        <v>0.43430656934306572</v>
      </c>
      <c r="O38" s="6">
        <f t="shared" ref="O38:O56" si="27">B38+E38+H38</f>
        <v>172</v>
      </c>
      <c r="P38" s="6">
        <f t="shared" ref="P38:P56" si="28">C38+F38+I38</f>
        <v>100</v>
      </c>
      <c r="Q38" s="10">
        <f t="shared" ref="Q38:Q56" si="29">P38/O38</f>
        <v>0.58139534883720934</v>
      </c>
      <c r="T38" s="7"/>
    </row>
    <row r="39" spans="1:20" ht="15.6" x14ac:dyDescent="0.25">
      <c r="A39" s="1" t="s">
        <v>142</v>
      </c>
      <c r="B39" s="6">
        <v>453</v>
      </c>
      <c r="C39" s="6">
        <v>171</v>
      </c>
      <c r="D39" s="8">
        <f t="shared" si="20"/>
        <v>0.37748344370860926</v>
      </c>
      <c r="E39" s="6">
        <v>273</v>
      </c>
      <c r="F39" s="6">
        <v>115</v>
      </c>
      <c r="G39" s="8">
        <f t="shared" si="21"/>
        <v>0.42124542124542125</v>
      </c>
      <c r="H39" s="6">
        <v>606</v>
      </c>
      <c r="I39" s="6">
        <v>76</v>
      </c>
      <c r="J39" s="8">
        <f t="shared" si="22"/>
        <v>0.1254125412541254</v>
      </c>
      <c r="K39" s="6">
        <v>987</v>
      </c>
      <c r="L39" s="6">
        <v>2411</v>
      </c>
      <c r="M39" s="8">
        <f t="shared" si="23"/>
        <v>2.4427558257345492</v>
      </c>
      <c r="O39" s="6">
        <f t="shared" si="27"/>
        <v>1332</v>
      </c>
      <c r="P39" s="6">
        <f t="shared" si="28"/>
        <v>362</v>
      </c>
      <c r="Q39" s="10">
        <f t="shared" si="29"/>
        <v>0.27177177177177175</v>
      </c>
      <c r="T39" s="7"/>
    </row>
    <row r="40" spans="1:20" ht="15.6" x14ac:dyDescent="0.25">
      <c r="A40" s="1" t="s">
        <v>143</v>
      </c>
      <c r="B40" s="6">
        <v>140</v>
      </c>
      <c r="C40" s="6">
        <v>85</v>
      </c>
      <c r="D40" s="8">
        <f t="shared" si="20"/>
        <v>0.6071428571428571</v>
      </c>
      <c r="E40" s="6">
        <v>88</v>
      </c>
      <c r="F40" s="6">
        <v>56</v>
      </c>
      <c r="G40" s="8">
        <f t="shared" si="21"/>
        <v>0.63636363636363635</v>
      </c>
      <c r="H40" s="6">
        <v>216</v>
      </c>
      <c r="I40" s="6">
        <v>84</v>
      </c>
      <c r="J40" s="8">
        <f t="shared" si="22"/>
        <v>0.3888888888888889</v>
      </c>
      <c r="K40" s="6">
        <v>666</v>
      </c>
      <c r="L40" s="6">
        <v>496</v>
      </c>
      <c r="M40" s="8">
        <f t="shared" si="23"/>
        <v>0.74474474474474472</v>
      </c>
      <c r="O40" s="6">
        <f t="shared" si="27"/>
        <v>444</v>
      </c>
      <c r="P40" s="6">
        <f t="shared" si="28"/>
        <v>225</v>
      </c>
      <c r="Q40" s="10">
        <f t="shared" si="29"/>
        <v>0.5067567567567568</v>
      </c>
      <c r="T40" s="7"/>
    </row>
    <row r="41" spans="1:20" ht="15.6" x14ac:dyDescent="0.25">
      <c r="A41" s="1" t="s">
        <v>145</v>
      </c>
      <c r="B41" s="6">
        <v>37</v>
      </c>
      <c r="C41" s="6">
        <v>0</v>
      </c>
      <c r="D41" s="8">
        <f t="shared" si="20"/>
        <v>0</v>
      </c>
      <c r="E41" s="6">
        <v>23</v>
      </c>
      <c r="F41" s="6">
        <v>5</v>
      </c>
      <c r="G41" s="8">
        <f t="shared" si="21"/>
        <v>0.21739130434782608</v>
      </c>
      <c r="H41" s="6">
        <v>48</v>
      </c>
      <c r="I41" s="6">
        <v>19</v>
      </c>
      <c r="J41" s="8">
        <f t="shared" si="22"/>
        <v>0.39583333333333331</v>
      </c>
      <c r="K41" s="6">
        <v>77</v>
      </c>
      <c r="L41" s="6">
        <v>210</v>
      </c>
      <c r="M41" s="8">
        <f t="shared" si="23"/>
        <v>2.7272727272727271</v>
      </c>
      <c r="O41" s="6">
        <f t="shared" si="27"/>
        <v>108</v>
      </c>
      <c r="P41" s="6">
        <f t="shared" si="28"/>
        <v>24</v>
      </c>
      <c r="Q41" s="10">
        <f t="shared" si="29"/>
        <v>0.22222222222222221</v>
      </c>
      <c r="T41" s="7"/>
    </row>
    <row r="42" spans="1:20" ht="15.6" x14ac:dyDescent="0.25">
      <c r="A42" s="1" t="s">
        <v>146</v>
      </c>
      <c r="B42" s="6">
        <v>101</v>
      </c>
      <c r="C42" s="6">
        <v>96</v>
      </c>
      <c r="D42" s="8">
        <f t="shared" si="20"/>
        <v>0.95049504950495045</v>
      </c>
      <c r="E42" s="6">
        <v>62</v>
      </c>
      <c r="F42" s="6">
        <v>68</v>
      </c>
      <c r="G42" s="8">
        <f t="shared" si="21"/>
        <v>1.096774193548387</v>
      </c>
      <c r="H42" s="6">
        <v>195</v>
      </c>
      <c r="I42" s="6">
        <v>93</v>
      </c>
      <c r="J42" s="8">
        <f t="shared" si="22"/>
        <v>0.47692307692307695</v>
      </c>
      <c r="K42" s="6">
        <v>434</v>
      </c>
      <c r="L42" s="6">
        <v>1818</v>
      </c>
      <c r="M42" s="8">
        <f t="shared" si="23"/>
        <v>4.1889400921658986</v>
      </c>
      <c r="O42" s="6">
        <f t="shared" si="27"/>
        <v>358</v>
      </c>
      <c r="P42" s="6">
        <f t="shared" si="28"/>
        <v>257</v>
      </c>
      <c r="Q42" s="10">
        <f t="shared" si="29"/>
        <v>0.71787709497206709</v>
      </c>
      <c r="T42" s="7"/>
    </row>
    <row r="43" spans="1:20" ht="15.6" x14ac:dyDescent="0.25">
      <c r="A43" s="1" t="s">
        <v>148</v>
      </c>
      <c r="B43" s="6">
        <v>30</v>
      </c>
      <c r="C43" s="6">
        <v>15</v>
      </c>
      <c r="D43" s="8">
        <f t="shared" si="20"/>
        <v>0.5</v>
      </c>
      <c r="E43" s="6">
        <v>17</v>
      </c>
      <c r="F43" s="6">
        <v>2</v>
      </c>
      <c r="G43" s="8">
        <f t="shared" si="21"/>
        <v>0.11764705882352941</v>
      </c>
      <c r="H43" s="6">
        <v>42</v>
      </c>
      <c r="I43" s="6">
        <v>0</v>
      </c>
      <c r="J43" s="8">
        <f t="shared" si="22"/>
        <v>0</v>
      </c>
      <c r="K43" s="6">
        <v>105</v>
      </c>
      <c r="L43" s="6">
        <v>186</v>
      </c>
      <c r="M43" s="8">
        <f t="shared" si="23"/>
        <v>1.7714285714285714</v>
      </c>
      <c r="O43" s="6">
        <f t="shared" si="27"/>
        <v>89</v>
      </c>
      <c r="P43" s="6">
        <f t="shared" si="28"/>
        <v>17</v>
      </c>
      <c r="Q43" s="10">
        <f t="shared" si="29"/>
        <v>0.19101123595505617</v>
      </c>
      <c r="T43" s="7"/>
    </row>
    <row r="44" spans="1:20" ht="15.6" x14ac:dyDescent="0.25">
      <c r="A44" s="1" t="s">
        <v>150</v>
      </c>
      <c r="B44" s="6">
        <v>248</v>
      </c>
      <c r="C44" s="6">
        <v>0</v>
      </c>
      <c r="D44" s="8">
        <f t="shared" si="20"/>
        <v>0</v>
      </c>
      <c r="E44" s="6">
        <v>139</v>
      </c>
      <c r="F44" s="6">
        <v>0</v>
      </c>
      <c r="G44" s="8">
        <f t="shared" si="21"/>
        <v>0</v>
      </c>
      <c r="H44" s="6">
        <v>341</v>
      </c>
      <c r="I44" s="6">
        <v>0</v>
      </c>
      <c r="J44" s="8">
        <f t="shared" si="22"/>
        <v>0</v>
      </c>
      <c r="K44" s="6">
        <v>613</v>
      </c>
      <c r="L44" s="6">
        <v>424</v>
      </c>
      <c r="M44" s="8">
        <f t="shared" si="23"/>
        <v>0.69168026101141922</v>
      </c>
      <c r="O44" s="6">
        <f t="shared" si="27"/>
        <v>728</v>
      </c>
      <c r="P44" s="6">
        <f t="shared" si="28"/>
        <v>0</v>
      </c>
      <c r="Q44" s="10">
        <f t="shared" si="29"/>
        <v>0</v>
      </c>
      <c r="T44" s="7"/>
    </row>
    <row r="45" spans="1:20" ht="15.6" x14ac:dyDescent="0.25">
      <c r="A45" s="1" t="s">
        <v>151</v>
      </c>
      <c r="B45" s="6">
        <v>32</v>
      </c>
      <c r="C45" s="6">
        <v>21</v>
      </c>
      <c r="D45" s="8">
        <f t="shared" si="20"/>
        <v>0.65625</v>
      </c>
      <c r="E45" s="6">
        <v>17</v>
      </c>
      <c r="F45" s="6">
        <v>0</v>
      </c>
      <c r="G45" s="8">
        <f t="shared" si="21"/>
        <v>0</v>
      </c>
      <c r="H45" s="6">
        <v>45</v>
      </c>
      <c r="I45" s="6">
        <v>0</v>
      </c>
      <c r="J45" s="8">
        <f t="shared" si="22"/>
        <v>0</v>
      </c>
      <c r="K45" s="6">
        <v>120</v>
      </c>
      <c r="L45" s="6">
        <v>65</v>
      </c>
      <c r="M45" s="8">
        <f t="shared" si="23"/>
        <v>0.54166666666666663</v>
      </c>
      <c r="O45" s="6">
        <f t="shared" si="27"/>
        <v>94</v>
      </c>
      <c r="P45" s="6">
        <f t="shared" si="28"/>
        <v>21</v>
      </c>
      <c r="Q45" s="10">
        <f t="shared" si="29"/>
        <v>0.22340425531914893</v>
      </c>
      <c r="T45" s="7"/>
    </row>
    <row r="46" spans="1:20" ht="15.6" x14ac:dyDescent="0.25">
      <c r="A46" s="1" t="s">
        <v>152</v>
      </c>
      <c r="B46" s="6">
        <v>209</v>
      </c>
      <c r="C46" s="6">
        <v>168</v>
      </c>
      <c r="D46" s="8">
        <f t="shared" si="20"/>
        <v>0.80382775119617222</v>
      </c>
      <c r="E46" s="6">
        <v>125</v>
      </c>
      <c r="F46" s="6">
        <v>293</v>
      </c>
      <c r="G46" s="8">
        <f t="shared" si="21"/>
        <v>2.3439999999999999</v>
      </c>
      <c r="H46" s="6">
        <v>321</v>
      </c>
      <c r="I46" s="6">
        <v>51</v>
      </c>
      <c r="J46" s="8">
        <f t="shared" si="22"/>
        <v>0.15887850467289719</v>
      </c>
      <c r="K46" s="6">
        <v>553</v>
      </c>
      <c r="L46" s="6">
        <v>1888</v>
      </c>
      <c r="M46" s="8">
        <f t="shared" si="23"/>
        <v>3.4141048824593128</v>
      </c>
      <c r="O46" s="6">
        <f t="shared" si="27"/>
        <v>655</v>
      </c>
      <c r="P46" s="6">
        <f t="shared" si="28"/>
        <v>512</v>
      </c>
      <c r="Q46" s="10">
        <f t="shared" si="29"/>
        <v>0.78167938931297709</v>
      </c>
      <c r="T46" s="7"/>
    </row>
    <row r="47" spans="1:20" ht="15.6" x14ac:dyDescent="0.25">
      <c r="A47" s="1" t="s">
        <v>153</v>
      </c>
      <c r="B47" s="6">
        <v>31</v>
      </c>
      <c r="C47" s="6">
        <v>0</v>
      </c>
      <c r="D47" s="8">
        <f t="shared" si="20"/>
        <v>0</v>
      </c>
      <c r="E47" s="6">
        <v>18</v>
      </c>
      <c r="F47" s="6">
        <v>0</v>
      </c>
      <c r="G47" s="8">
        <f t="shared" si="21"/>
        <v>0</v>
      </c>
      <c r="H47" s="6">
        <v>43</v>
      </c>
      <c r="I47" s="6">
        <v>0</v>
      </c>
      <c r="J47" s="8">
        <f t="shared" si="22"/>
        <v>0</v>
      </c>
      <c r="K47" s="6">
        <v>129</v>
      </c>
      <c r="L47" s="6">
        <v>157</v>
      </c>
      <c r="M47" s="8">
        <f t="shared" si="23"/>
        <v>1.2170542635658914</v>
      </c>
      <c r="O47" s="6">
        <f t="shared" si="27"/>
        <v>92</v>
      </c>
      <c r="P47" s="6">
        <f t="shared" si="28"/>
        <v>0</v>
      </c>
      <c r="Q47" s="10">
        <f t="shared" si="29"/>
        <v>0</v>
      </c>
      <c r="T47" s="7"/>
    </row>
    <row r="48" spans="1:20" ht="15.6" x14ac:dyDescent="0.25">
      <c r="A48" s="1" t="s">
        <v>154</v>
      </c>
      <c r="B48" s="6">
        <v>48</v>
      </c>
      <c r="C48" s="6">
        <v>34</v>
      </c>
      <c r="D48" s="8">
        <f t="shared" si="20"/>
        <v>0.70833333333333337</v>
      </c>
      <c r="E48" s="6">
        <v>35</v>
      </c>
      <c r="F48" s="6">
        <v>6</v>
      </c>
      <c r="G48" s="8">
        <f t="shared" si="21"/>
        <v>0.17142857142857143</v>
      </c>
      <c r="H48" s="6">
        <v>74</v>
      </c>
      <c r="I48" s="6">
        <v>80</v>
      </c>
      <c r="J48" s="8">
        <f t="shared" si="22"/>
        <v>1.0810810810810811</v>
      </c>
      <c r="K48" s="6">
        <v>131</v>
      </c>
      <c r="L48" s="6">
        <v>52</v>
      </c>
      <c r="M48" s="8">
        <f t="shared" si="23"/>
        <v>0.39694656488549618</v>
      </c>
      <c r="O48" s="6">
        <f t="shared" si="27"/>
        <v>157</v>
      </c>
      <c r="P48" s="6">
        <f t="shared" si="28"/>
        <v>120</v>
      </c>
      <c r="Q48" s="10">
        <f t="shared" si="29"/>
        <v>0.76433121019108285</v>
      </c>
      <c r="T48" s="7"/>
    </row>
    <row r="49" spans="1:20" ht="15.6" x14ac:dyDescent="0.25">
      <c r="A49" s="1" t="s">
        <v>155</v>
      </c>
      <c r="B49" s="6">
        <v>534</v>
      </c>
      <c r="C49" s="6">
        <v>247</v>
      </c>
      <c r="D49" s="8">
        <f t="shared" si="20"/>
        <v>0.46254681647940077</v>
      </c>
      <c r="E49" s="6">
        <v>296</v>
      </c>
      <c r="F49" s="6">
        <v>381</v>
      </c>
      <c r="G49" s="8">
        <f t="shared" si="21"/>
        <v>1.2871621621621621</v>
      </c>
      <c r="H49" s="6">
        <v>696</v>
      </c>
      <c r="I49" s="6">
        <v>800</v>
      </c>
      <c r="J49" s="8">
        <f t="shared" si="22"/>
        <v>1.1494252873563218</v>
      </c>
      <c r="K49" s="6">
        <v>987</v>
      </c>
      <c r="L49" s="6">
        <v>2477</v>
      </c>
      <c r="M49" s="8">
        <f t="shared" si="23"/>
        <v>2.5096251266464034</v>
      </c>
      <c r="O49" s="6">
        <f t="shared" si="27"/>
        <v>1526</v>
      </c>
      <c r="P49" s="6">
        <f t="shared" si="28"/>
        <v>1428</v>
      </c>
      <c r="Q49" s="10">
        <f t="shared" si="29"/>
        <v>0.93577981651376152</v>
      </c>
      <c r="T49" s="7"/>
    </row>
    <row r="50" spans="1:20" ht="15.6" x14ac:dyDescent="0.25">
      <c r="A50" s="1" t="s">
        <v>156</v>
      </c>
      <c r="B50" s="6">
        <v>129</v>
      </c>
      <c r="C50" s="6">
        <v>95</v>
      </c>
      <c r="D50" s="8">
        <f t="shared" si="20"/>
        <v>0.73643410852713176</v>
      </c>
      <c r="E50" s="6">
        <v>79</v>
      </c>
      <c r="F50" s="6">
        <v>69</v>
      </c>
      <c r="G50" s="8">
        <f t="shared" si="21"/>
        <v>0.87341772151898733</v>
      </c>
      <c r="H50" s="6">
        <v>175</v>
      </c>
      <c r="I50" s="6">
        <v>226</v>
      </c>
      <c r="J50" s="8">
        <f t="shared" si="22"/>
        <v>1.2914285714285714</v>
      </c>
      <c r="K50" s="6">
        <v>331</v>
      </c>
      <c r="L50" s="6">
        <v>362</v>
      </c>
      <c r="M50" s="8">
        <f t="shared" si="23"/>
        <v>1.0936555891238671</v>
      </c>
      <c r="O50" s="6">
        <f t="shared" si="27"/>
        <v>383</v>
      </c>
      <c r="P50" s="6">
        <f t="shared" si="28"/>
        <v>390</v>
      </c>
      <c r="Q50" s="10">
        <f t="shared" si="29"/>
        <v>1.0182767624020888</v>
      </c>
      <c r="T50" s="7"/>
    </row>
    <row r="51" spans="1:20" ht="15.6" x14ac:dyDescent="0.25">
      <c r="A51" s="1" t="s">
        <v>157</v>
      </c>
      <c r="B51" s="6">
        <v>471</v>
      </c>
      <c r="C51" s="6">
        <v>200</v>
      </c>
      <c r="D51" s="8">
        <f t="shared" si="20"/>
        <v>0.42462845010615713</v>
      </c>
      <c r="E51" s="6">
        <v>273</v>
      </c>
      <c r="F51" s="6">
        <v>1093</v>
      </c>
      <c r="G51" s="8">
        <f t="shared" si="21"/>
        <v>4.0036630036630036</v>
      </c>
      <c r="H51" s="6">
        <v>625</v>
      </c>
      <c r="I51" s="6">
        <v>131</v>
      </c>
      <c r="J51" s="8">
        <f t="shared" si="22"/>
        <v>0.20960000000000001</v>
      </c>
      <c r="K51" s="6">
        <v>1234</v>
      </c>
      <c r="L51" s="6">
        <v>805</v>
      </c>
      <c r="M51" s="8">
        <f t="shared" si="23"/>
        <v>0.6523500810372771</v>
      </c>
      <c r="O51" s="6">
        <f t="shared" si="27"/>
        <v>1369</v>
      </c>
      <c r="P51" s="6">
        <f t="shared" si="28"/>
        <v>1424</v>
      </c>
      <c r="Q51" s="10">
        <f t="shared" si="29"/>
        <v>1.0401753104455806</v>
      </c>
      <c r="T51" s="7"/>
    </row>
    <row r="52" spans="1:20" ht="15.6" x14ac:dyDescent="0.25">
      <c r="A52" s="1" t="s">
        <v>158</v>
      </c>
      <c r="B52" s="6">
        <v>147</v>
      </c>
      <c r="C52" s="6">
        <v>214</v>
      </c>
      <c r="D52" s="8">
        <f t="shared" si="20"/>
        <v>1.4557823129251701</v>
      </c>
      <c r="E52" s="6">
        <v>69</v>
      </c>
      <c r="F52" s="6">
        <v>70</v>
      </c>
      <c r="G52" s="8">
        <f t="shared" si="21"/>
        <v>1.0144927536231885</v>
      </c>
      <c r="H52" s="6">
        <v>123</v>
      </c>
      <c r="I52" s="6">
        <v>16</v>
      </c>
      <c r="J52" s="8">
        <f t="shared" si="22"/>
        <v>0.13008130081300814</v>
      </c>
      <c r="K52" s="6">
        <v>155</v>
      </c>
      <c r="L52" s="6">
        <v>366</v>
      </c>
      <c r="M52" s="8">
        <f t="shared" si="23"/>
        <v>2.3612903225806452</v>
      </c>
      <c r="O52" s="6">
        <f t="shared" si="27"/>
        <v>339</v>
      </c>
      <c r="P52" s="6">
        <f t="shared" si="28"/>
        <v>300</v>
      </c>
      <c r="Q52" s="10">
        <f t="shared" si="29"/>
        <v>0.88495575221238942</v>
      </c>
      <c r="T52" s="7"/>
    </row>
    <row r="53" spans="1:20" ht="15.6" x14ac:dyDescent="0.25">
      <c r="A53" s="1" t="s">
        <v>159</v>
      </c>
      <c r="B53" s="6">
        <v>599</v>
      </c>
      <c r="C53" s="6">
        <v>157</v>
      </c>
      <c r="D53" s="8">
        <f t="shared" si="20"/>
        <v>0.26210350584307179</v>
      </c>
      <c r="E53" s="6">
        <v>372</v>
      </c>
      <c r="F53" s="6">
        <v>407</v>
      </c>
      <c r="G53" s="8">
        <f t="shared" si="21"/>
        <v>1.0940860215053763</v>
      </c>
      <c r="H53" s="6">
        <v>984</v>
      </c>
      <c r="I53" s="6">
        <v>1143</v>
      </c>
      <c r="J53" s="8">
        <f t="shared" si="22"/>
        <v>1.1615853658536586</v>
      </c>
      <c r="K53" s="6">
        <v>2492</v>
      </c>
      <c r="L53" s="6">
        <v>5538</v>
      </c>
      <c r="M53" s="8">
        <f t="shared" si="23"/>
        <v>2.2223113964687</v>
      </c>
      <c r="O53" s="6">
        <f t="shared" si="27"/>
        <v>1955</v>
      </c>
      <c r="P53" s="6">
        <f t="shared" si="28"/>
        <v>1707</v>
      </c>
      <c r="Q53" s="10">
        <f t="shared" si="29"/>
        <v>0.87314578005115084</v>
      </c>
      <c r="T53" s="7"/>
    </row>
    <row r="54" spans="1:20" ht="15.6" x14ac:dyDescent="0.25">
      <c r="A54" s="1" t="s">
        <v>160</v>
      </c>
      <c r="B54" s="6">
        <v>289</v>
      </c>
      <c r="C54" s="6">
        <v>99</v>
      </c>
      <c r="D54" s="8">
        <f t="shared" si="20"/>
        <v>0.34256055363321797</v>
      </c>
      <c r="E54" s="6">
        <v>195</v>
      </c>
      <c r="F54" s="6">
        <v>80</v>
      </c>
      <c r="G54" s="8">
        <f t="shared" si="21"/>
        <v>0.41025641025641024</v>
      </c>
      <c r="H54" s="6">
        <v>418</v>
      </c>
      <c r="I54" s="6">
        <v>175</v>
      </c>
      <c r="J54" s="8">
        <f t="shared" si="22"/>
        <v>0.41866028708133973</v>
      </c>
      <c r="K54" s="6">
        <v>751</v>
      </c>
      <c r="L54" s="6">
        <v>1123</v>
      </c>
      <c r="M54" s="8">
        <f t="shared" si="23"/>
        <v>1.4953395472703062</v>
      </c>
      <c r="O54" s="6">
        <f t="shared" si="27"/>
        <v>902</v>
      </c>
      <c r="P54" s="6">
        <f t="shared" si="28"/>
        <v>354</v>
      </c>
      <c r="Q54" s="10">
        <f t="shared" si="29"/>
        <v>0.39246119733924612</v>
      </c>
      <c r="T54" s="7"/>
    </row>
    <row r="55" spans="1:20" ht="15.6" x14ac:dyDescent="0.25">
      <c r="A55" s="1" t="s">
        <v>161</v>
      </c>
      <c r="B55" s="6">
        <v>1101</v>
      </c>
      <c r="C55" s="6">
        <v>372</v>
      </c>
      <c r="D55" s="8">
        <f t="shared" si="20"/>
        <v>0.33787465940054495</v>
      </c>
      <c r="E55" s="6">
        <v>642</v>
      </c>
      <c r="F55" s="6">
        <v>177</v>
      </c>
      <c r="G55" s="8">
        <f t="shared" si="21"/>
        <v>0.27570093457943923</v>
      </c>
      <c r="H55" s="6">
        <v>1401</v>
      </c>
      <c r="I55" s="6">
        <v>77</v>
      </c>
      <c r="J55" s="8">
        <f t="shared" si="22"/>
        <v>5.4960742326909354E-2</v>
      </c>
      <c r="K55" s="6">
        <v>2292</v>
      </c>
      <c r="L55" s="6">
        <v>5151</v>
      </c>
      <c r="M55" s="8">
        <f t="shared" si="23"/>
        <v>2.2473821989528795</v>
      </c>
      <c r="O55" s="6">
        <f t="shared" si="27"/>
        <v>3144</v>
      </c>
      <c r="P55" s="6">
        <f t="shared" si="28"/>
        <v>626</v>
      </c>
      <c r="Q55" s="10">
        <f t="shared" si="29"/>
        <v>0.19910941475826971</v>
      </c>
      <c r="T55" s="7"/>
    </row>
    <row r="56" spans="1:20" x14ac:dyDescent="0.25">
      <c r="A56" s="2" t="s">
        <v>111</v>
      </c>
      <c r="B56" s="3">
        <f>SUM(B36:B55)</f>
        <v>6481</v>
      </c>
      <c r="C56" s="3">
        <f>SUM(C36:C55)</f>
        <v>2852</v>
      </c>
      <c r="D56" s="11">
        <f t="shared" si="20"/>
        <v>0.4400555469834902</v>
      </c>
      <c r="E56" s="3">
        <f>SUM(E36:E55)</f>
        <v>3741</v>
      </c>
      <c r="F56" s="3">
        <f>SUM(F36:F55)</f>
        <v>3480</v>
      </c>
      <c r="G56" s="11">
        <f t="shared" si="21"/>
        <v>0.93023255813953487</v>
      </c>
      <c r="H56" s="3">
        <f>SUM(H36:H55)</f>
        <v>8551</v>
      </c>
      <c r="I56" s="3">
        <f>SUM(I36:I55)</f>
        <v>7076</v>
      </c>
      <c r="J56" s="11">
        <f t="shared" si="22"/>
        <v>0.82750555490585898</v>
      </c>
      <c r="K56" s="3">
        <f>SUM(K36:K55)</f>
        <v>15937</v>
      </c>
      <c r="L56" s="3">
        <f>SUM(L36:L55)</f>
        <v>34548</v>
      </c>
      <c r="M56" s="11">
        <f t="shared" si="23"/>
        <v>2.1677856560205808</v>
      </c>
      <c r="O56" s="6">
        <f t="shared" si="27"/>
        <v>18773</v>
      </c>
      <c r="P56" s="6">
        <f t="shared" si="28"/>
        <v>13408</v>
      </c>
      <c r="Q56" s="10">
        <f t="shared" si="29"/>
        <v>0.71421722686837474</v>
      </c>
      <c r="T56" s="5"/>
    </row>
    <row r="58" spans="1:20" s="7" customFormat="1" x14ac:dyDescent="0.25">
      <c r="A58" s="14"/>
      <c r="B58" s="15" t="s">
        <v>0</v>
      </c>
      <c r="C58" s="16"/>
      <c r="D58" s="16"/>
      <c r="E58" s="15" t="s">
        <v>1</v>
      </c>
      <c r="F58" s="16"/>
      <c r="G58" s="16"/>
      <c r="H58" s="15" t="s">
        <v>2</v>
      </c>
      <c r="I58" s="16"/>
      <c r="J58" s="16"/>
      <c r="K58" s="15" t="s">
        <v>103</v>
      </c>
      <c r="L58" s="16"/>
      <c r="M58" s="16"/>
      <c r="N58" s="17"/>
      <c r="O58" s="18" t="s">
        <v>128</v>
      </c>
      <c r="P58" s="18"/>
      <c r="Q58" s="18"/>
    </row>
    <row r="59" spans="1:20" ht="26.4" x14ac:dyDescent="0.25">
      <c r="A59" s="20" t="s">
        <v>32</v>
      </c>
      <c r="B59" s="20" t="s">
        <v>105</v>
      </c>
      <c r="C59" s="20" t="s">
        <v>106</v>
      </c>
      <c r="D59" s="20" t="s">
        <v>107</v>
      </c>
      <c r="E59" s="20" t="s">
        <v>105</v>
      </c>
      <c r="F59" s="20" t="s">
        <v>106</v>
      </c>
      <c r="G59" s="20" t="s">
        <v>107</v>
      </c>
      <c r="H59" s="20" t="s">
        <v>105</v>
      </c>
      <c r="I59" s="20" t="s">
        <v>106</v>
      </c>
      <c r="J59" s="20" t="s">
        <v>107</v>
      </c>
      <c r="K59" s="20" t="s">
        <v>105</v>
      </c>
      <c r="L59" s="20" t="s">
        <v>106</v>
      </c>
      <c r="M59" s="20" t="s">
        <v>107</v>
      </c>
      <c r="N59" s="21"/>
      <c r="O59" s="22" t="s">
        <v>105</v>
      </c>
      <c r="P59" s="22" t="s">
        <v>106</v>
      </c>
      <c r="Q59" s="22" t="s">
        <v>129</v>
      </c>
    </row>
    <row r="60" spans="1:20" ht="15.6" x14ac:dyDescent="0.25">
      <c r="A60" s="1" t="s">
        <v>162</v>
      </c>
      <c r="B60" s="6">
        <v>1</v>
      </c>
      <c r="C60" s="6">
        <v>0</v>
      </c>
      <c r="D60" s="8">
        <f t="shared" ref="D60:D72" si="30">C60/B60</f>
        <v>0</v>
      </c>
      <c r="E60" s="6">
        <v>1</v>
      </c>
      <c r="F60" s="6">
        <v>0</v>
      </c>
      <c r="G60" s="8">
        <f t="shared" ref="G60:G72" si="31">F60/E60</f>
        <v>0</v>
      </c>
      <c r="H60" s="6">
        <v>2</v>
      </c>
      <c r="I60" s="6">
        <v>2</v>
      </c>
      <c r="J60" s="8">
        <f t="shared" ref="J60:J72" si="32">I60/H60</f>
        <v>1</v>
      </c>
      <c r="K60" s="6">
        <v>6</v>
      </c>
      <c r="L60" s="6">
        <v>7</v>
      </c>
      <c r="M60" s="8">
        <f t="shared" ref="M60:M72" si="33">L60/K60</f>
        <v>1.1666666666666667</v>
      </c>
      <c r="O60" s="6">
        <f>B60+E60+H60</f>
        <v>4</v>
      </c>
      <c r="P60" s="6">
        <f>C60+F60+I60</f>
        <v>2</v>
      </c>
      <c r="Q60" s="10">
        <f>P60/O60</f>
        <v>0.5</v>
      </c>
    </row>
    <row r="61" spans="1:20" ht="15.6" x14ac:dyDescent="0.25">
      <c r="A61" s="1" t="s">
        <v>163</v>
      </c>
      <c r="B61" s="6">
        <v>29</v>
      </c>
      <c r="C61" s="6">
        <v>0</v>
      </c>
      <c r="D61" s="8">
        <f t="shared" si="30"/>
        <v>0</v>
      </c>
      <c r="E61" s="6">
        <v>17</v>
      </c>
      <c r="F61" s="6">
        <v>0</v>
      </c>
      <c r="G61" s="8">
        <f t="shared" si="31"/>
        <v>0</v>
      </c>
      <c r="H61" s="6">
        <v>46</v>
      </c>
      <c r="I61" s="6">
        <v>0</v>
      </c>
      <c r="J61" s="8">
        <f t="shared" si="32"/>
        <v>0</v>
      </c>
      <c r="K61" s="6">
        <v>87</v>
      </c>
      <c r="L61" s="6">
        <v>99</v>
      </c>
      <c r="M61" s="8">
        <f t="shared" si="33"/>
        <v>1.1379310344827587</v>
      </c>
      <c r="O61" s="6">
        <f t="shared" ref="O61:O68" si="34">B61+E61+H61</f>
        <v>92</v>
      </c>
      <c r="P61" s="6">
        <f t="shared" ref="P61:P68" si="35">C61+F61+I61</f>
        <v>0</v>
      </c>
      <c r="Q61" s="10">
        <f t="shared" ref="Q61:Q68" si="36">P61/O61</f>
        <v>0</v>
      </c>
    </row>
    <row r="62" spans="1:20" ht="15.6" x14ac:dyDescent="0.25">
      <c r="A62" s="1" t="s">
        <v>164</v>
      </c>
      <c r="B62" s="6">
        <v>12</v>
      </c>
      <c r="C62" s="6">
        <v>0</v>
      </c>
      <c r="D62" s="8">
        <f t="shared" si="30"/>
        <v>0</v>
      </c>
      <c r="E62" s="6">
        <v>7</v>
      </c>
      <c r="F62" s="6">
        <v>0</v>
      </c>
      <c r="G62" s="8">
        <f t="shared" si="31"/>
        <v>0</v>
      </c>
      <c r="H62" s="6">
        <v>19</v>
      </c>
      <c r="I62" s="6">
        <v>0</v>
      </c>
      <c r="J62" s="8">
        <f t="shared" si="32"/>
        <v>0</v>
      </c>
      <c r="K62" s="6">
        <v>26</v>
      </c>
      <c r="L62" s="6">
        <v>18</v>
      </c>
      <c r="M62" s="8">
        <f t="shared" si="33"/>
        <v>0.69230769230769229</v>
      </c>
      <c r="O62" s="6">
        <f t="shared" si="34"/>
        <v>38</v>
      </c>
      <c r="P62" s="6">
        <f t="shared" si="35"/>
        <v>0</v>
      </c>
      <c r="Q62" s="10">
        <f t="shared" si="36"/>
        <v>0</v>
      </c>
    </row>
    <row r="63" spans="1:20" ht="15.6" x14ac:dyDescent="0.25">
      <c r="A63" s="1" t="s">
        <v>165</v>
      </c>
      <c r="B63" s="6">
        <v>56</v>
      </c>
      <c r="C63" s="6">
        <v>7</v>
      </c>
      <c r="D63" s="8">
        <f t="shared" si="30"/>
        <v>0.125</v>
      </c>
      <c r="E63" s="6">
        <v>29</v>
      </c>
      <c r="F63" s="6">
        <v>6</v>
      </c>
      <c r="G63" s="8">
        <f t="shared" si="31"/>
        <v>0.20689655172413793</v>
      </c>
      <c r="H63" s="6">
        <v>85</v>
      </c>
      <c r="I63" s="6">
        <v>3</v>
      </c>
      <c r="J63" s="8">
        <f t="shared" si="32"/>
        <v>3.5294117647058823E-2</v>
      </c>
      <c r="K63" s="6">
        <v>133</v>
      </c>
      <c r="L63" s="6">
        <v>37</v>
      </c>
      <c r="M63" s="8">
        <f t="shared" si="33"/>
        <v>0.2781954887218045</v>
      </c>
      <c r="O63" s="6">
        <f t="shared" si="34"/>
        <v>170</v>
      </c>
      <c r="P63" s="6">
        <f t="shared" si="35"/>
        <v>16</v>
      </c>
      <c r="Q63" s="10">
        <f t="shared" si="36"/>
        <v>9.4117647058823528E-2</v>
      </c>
    </row>
    <row r="64" spans="1:20" ht="15.6" x14ac:dyDescent="0.25">
      <c r="A64" s="1" t="s">
        <v>166</v>
      </c>
      <c r="B64" s="6">
        <v>40</v>
      </c>
      <c r="C64" s="6">
        <v>69</v>
      </c>
      <c r="D64" s="8">
        <f t="shared" si="30"/>
        <v>1.7250000000000001</v>
      </c>
      <c r="E64" s="6">
        <v>21</v>
      </c>
      <c r="F64" s="6">
        <v>28</v>
      </c>
      <c r="G64" s="8">
        <f t="shared" si="31"/>
        <v>1.3333333333333333</v>
      </c>
      <c r="H64" s="6">
        <v>56</v>
      </c>
      <c r="I64" s="6">
        <v>41</v>
      </c>
      <c r="J64" s="8">
        <f t="shared" si="32"/>
        <v>0.7321428571428571</v>
      </c>
      <c r="K64" s="6">
        <v>108</v>
      </c>
      <c r="L64" s="6">
        <v>32</v>
      </c>
      <c r="M64" s="8">
        <f t="shared" si="33"/>
        <v>0.29629629629629628</v>
      </c>
      <c r="O64" s="6">
        <f t="shared" si="34"/>
        <v>117</v>
      </c>
      <c r="P64" s="6">
        <f t="shared" si="35"/>
        <v>138</v>
      </c>
      <c r="Q64" s="10">
        <f t="shared" si="36"/>
        <v>1.1794871794871795</v>
      </c>
    </row>
    <row r="65" spans="1:17" ht="15.6" x14ac:dyDescent="0.25">
      <c r="A65" s="1" t="s">
        <v>167</v>
      </c>
      <c r="B65" s="6">
        <v>476</v>
      </c>
      <c r="C65" s="6">
        <v>297</v>
      </c>
      <c r="D65" s="8">
        <f t="shared" si="30"/>
        <v>0.62394957983193278</v>
      </c>
      <c r="E65" s="6">
        <v>242</v>
      </c>
      <c r="F65" s="6">
        <v>527</v>
      </c>
      <c r="G65" s="8">
        <f t="shared" si="31"/>
        <v>2.1776859504132231</v>
      </c>
      <c r="H65" s="6">
        <v>734</v>
      </c>
      <c r="I65" s="6">
        <v>496</v>
      </c>
      <c r="J65" s="8">
        <f t="shared" si="32"/>
        <v>0.6757493188010899</v>
      </c>
      <c r="K65" s="6">
        <v>1130</v>
      </c>
      <c r="L65" s="6">
        <v>1646</v>
      </c>
      <c r="M65" s="8">
        <f t="shared" si="33"/>
        <v>1.4566371681415928</v>
      </c>
      <c r="O65" s="6">
        <f t="shared" si="34"/>
        <v>1452</v>
      </c>
      <c r="P65" s="6">
        <f t="shared" si="35"/>
        <v>1320</v>
      </c>
      <c r="Q65" s="10">
        <f t="shared" si="36"/>
        <v>0.90909090909090906</v>
      </c>
    </row>
    <row r="66" spans="1:17" ht="15.6" x14ac:dyDescent="0.25">
      <c r="A66" s="1" t="s">
        <v>168</v>
      </c>
      <c r="B66" s="6">
        <v>3</v>
      </c>
      <c r="C66" s="6">
        <v>0</v>
      </c>
      <c r="D66" s="8">
        <f t="shared" si="30"/>
        <v>0</v>
      </c>
      <c r="E66" s="6">
        <v>2</v>
      </c>
      <c r="F66" s="6">
        <v>0</v>
      </c>
      <c r="G66" s="8">
        <f t="shared" si="31"/>
        <v>0</v>
      </c>
      <c r="H66" s="6">
        <v>5</v>
      </c>
      <c r="I66" s="6">
        <v>0</v>
      </c>
      <c r="J66" s="8">
        <f t="shared" si="32"/>
        <v>0</v>
      </c>
      <c r="K66" s="6">
        <v>11</v>
      </c>
      <c r="L66" s="6">
        <v>22</v>
      </c>
      <c r="M66" s="8">
        <f t="shared" si="33"/>
        <v>2</v>
      </c>
      <c r="O66" s="6">
        <f t="shared" si="34"/>
        <v>10</v>
      </c>
      <c r="P66" s="6">
        <f t="shared" si="35"/>
        <v>0</v>
      </c>
      <c r="Q66" s="10">
        <f t="shared" si="36"/>
        <v>0</v>
      </c>
    </row>
    <row r="67" spans="1:17" ht="15.6" x14ac:dyDescent="0.25">
      <c r="A67" s="1" t="s">
        <v>169</v>
      </c>
      <c r="B67" s="6">
        <v>32</v>
      </c>
      <c r="C67" s="6">
        <v>0</v>
      </c>
      <c r="D67" s="8">
        <f t="shared" si="30"/>
        <v>0</v>
      </c>
      <c r="E67" s="6">
        <v>13</v>
      </c>
      <c r="F67" s="6">
        <v>0</v>
      </c>
      <c r="G67" s="8">
        <f t="shared" si="31"/>
        <v>0</v>
      </c>
      <c r="H67" s="6">
        <v>39</v>
      </c>
      <c r="I67" s="6">
        <v>0</v>
      </c>
      <c r="J67" s="8">
        <f t="shared" si="32"/>
        <v>0</v>
      </c>
      <c r="K67" s="6">
        <v>65</v>
      </c>
      <c r="L67" s="6">
        <v>70</v>
      </c>
      <c r="M67" s="8">
        <f t="shared" si="33"/>
        <v>1.0769230769230769</v>
      </c>
      <c r="O67" s="6">
        <f t="shared" si="34"/>
        <v>84</v>
      </c>
      <c r="P67" s="6">
        <f t="shared" si="35"/>
        <v>0</v>
      </c>
      <c r="Q67" s="10">
        <f t="shared" si="36"/>
        <v>0</v>
      </c>
    </row>
    <row r="68" spans="1:17" ht="15.6" x14ac:dyDescent="0.25">
      <c r="A68" s="1" t="s">
        <v>170</v>
      </c>
      <c r="B68" s="6">
        <v>445</v>
      </c>
      <c r="C68" s="6">
        <v>25</v>
      </c>
      <c r="D68" s="8">
        <f t="shared" si="30"/>
        <v>5.6179775280898875E-2</v>
      </c>
      <c r="E68" s="6">
        <v>207</v>
      </c>
      <c r="F68" s="6">
        <v>87</v>
      </c>
      <c r="G68" s="8">
        <f t="shared" si="31"/>
        <v>0.42028985507246375</v>
      </c>
      <c r="H68" s="6">
        <v>562</v>
      </c>
      <c r="I68" s="6">
        <v>388</v>
      </c>
      <c r="J68" s="8">
        <f t="shared" si="32"/>
        <v>0.69039145907473309</v>
      </c>
      <c r="K68" s="6">
        <v>876</v>
      </c>
      <c r="L68" s="6">
        <v>684</v>
      </c>
      <c r="M68" s="8">
        <f t="shared" si="33"/>
        <v>0.78082191780821919</v>
      </c>
      <c r="O68" s="6">
        <f t="shared" si="34"/>
        <v>1214</v>
      </c>
      <c r="P68" s="6">
        <f t="shared" si="35"/>
        <v>500</v>
      </c>
      <c r="Q68" s="10">
        <f t="shared" si="36"/>
        <v>0.41186161449752884</v>
      </c>
    </row>
    <row r="69" spans="1:17" ht="15.6" x14ac:dyDescent="0.25">
      <c r="A69" s="1" t="s">
        <v>171</v>
      </c>
      <c r="B69" s="6">
        <v>36</v>
      </c>
      <c r="C69" s="6">
        <v>22</v>
      </c>
      <c r="D69" s="8">
        <f t="shared" si="30"/>
        <v>0.61111111111111116</v>
      </c>
      <c r="E69" s="6">
        <v>17</v>
      </c>
      <c r="F69" s="6">
        <v>0</v>
      </c>
      <c r="G69" s="8">
        <f t="shared" si="31"/>
        <v>0</v>
      </c>
      <c r="H69" s="6">
        <v>50</v>
      </c>
      <c r="I69" s="6">
        <v>0</v>
      </c>
      <c r="J69" s="8">
        <f t="shared" si="32"/>
        <v>0</v>
      </c>
      <c r="K69" s="6">
        <v>104</v>
      </c>
      <c r="L69" s="6">
        <v>51</v>
      </c>
      <c r="M69" s="8">
        <f t="shared" si="33"/>
        <v>0.49038461538461536</v>
      </c>
      <c r="O69" s="6">
        <f t="shared" ref="O69:O72" si="37">B69+E69+H69</f>
        <v>103</v>
      </c>
      <c r="P69" s="6">
        <f t="shared" ref="P69:P72" si="38">C69+F69+I69</f>
        <v>22</v>
      </c>
      <c r="Q69" s="10">
        <f t="shared" ref="Q69:Q72" si="39">P69/O69</f>
        <v>0.21359223300970873</v>
      </c>
    </row>
    <row r="70" spans="1:17" ht="15.6" x14ac:dyDescent="0.25">
      <c r="A70" s="1" t="s">
        <v>172</v>
      </c>
      <c r="B70" s="6">
        <v>26</v>
      </c>
      <c r="C70" s="6">
        <v>4</v>
      </c>
      <c r="D70" s="8">
        <f t="shared" si="30"/>
        <v>0.15384615384615385</v>
      </c>
      <c r="E70" s="6">
        <v>14</v>
      </c>
      <c r="F70" s="6">
        <v>3</v>
      </c>
      <c r="G70" s="8">
        <f t="shared" si="31"/>
        <v>0.21428571428571427</v>
      </c>
      <c r="H70" s="6">
        <v>32</v>
      </c>
      <c r="I70" s="6">
        <v>0</v>
      </c>
      <c r="J70" s="8">
        <f t="shared" si="32"/>
        <v>0</v>
      </c>
      <c r="K70" s="6">
        <v>92</v>
      </c>
      <c r="L70" s="6">
        <v>144</v>
      </c>
      <c r="M70" s="8">
        <f t="shared" si="33"/>
        <v>1.5652173913043479</v>
      </c>
      <c r="O70" s="6">
        <f t="shared" si="37"/>
        <v>72</v>
      </c>
      <c r="P70" s="6">
        <f t="shared" si="38"/>
        <v>7</v>
      </c>
      <c r="Q70" s="10">
        <f t="shared" si="39"/>
        <v>9.7222222222222224E-2</v>
      </c>
    </row>
    <row r="71" spans="1:17" ht="15.6" x14ac:dyDescent="0.25">
      <c r="A71" s="1" t="s">
        <v>173</v>
      </c>
      <c r="B71" s="6">
        <v>85</v>
      </c>
      <c r="C71" s="6">
        <v>104</v>
      </c>
      <c r="D71" s="8">
        <f t="shared" si="30"/>
        <v>1.223529411764706</v>
      </c>
      <c r="E71" s="6">
        <v>48</v>
      </c>
      <c r="F71" s="6">
        <v>100</v>
      </c>
      <c r="G71" s="8">
        <f t="shared" si="31"/>
        <v>2.0833333333333335</v>
      </c>
      <c r="H71" s="6">
        <v>96</v>
      </c>
      <c r="I71" s="6">
        <v>110</v>
      </c>
      <c r="J71" s="8">
        <f t="shared" si="32"/>
        <v>1.1458333333333333</v>
      </c>
      <c r="K71" s="6">
        <v>292</v>
      </c>
      <c r="L71" s="6">
        <v>643</v>
      </c>
      <c r="M71" s="8">
        <f t="shared" si="33"/>
        <v>2.202054794520548</v>
      </c>
      <c r="O71" s="6">
        <f t="shared" si="37"/>
        <v>229</v>
      </c>
      <c r="P71" s="6">
        <f t="shared" si="38"/>
        <v>314</v>
      </c>
      <c r="Q71" s="10">
        <f t="shared" si="39"/>
        <v>1.3711790393013101</v>
      </c>
    </row>
    <row r="72" spans="1:17" x14ac:dyDescent="0.25">
      <c r="A72" s="2" t="s">
        <v>111</v>
      </c>
      <c r="B72" s="3">
        <f>SUM(B60:B71)</f>
        <v>1241</v>
      </c>
      <c r="C72" s="3">
        <f>SUM(C60:C71)</f>
        <v>528</v>
      </c>
      <c r="D72" s="11">
        <f t="shared" si="30"/>
        <v>0.42546333601933922</v>
      </c>
      <c r="E72" s="3">
        <f>SUM(E60:E71)</f>
        <v>618</v>
      </c>
      <c r="F72" s="3">
        <f>SUM(F60:F71)</f>
        <v>751</v>
      </c>
      <c r="G72" s="11">
        <f t="shared" si="31"/>
        <v>1.2152103559870551</v>
      </c>
      <c r="H72" s="3">
        <f>SUM(H60:H71)</f>
        <v>1726</v>
      </c>
      <c r="I72" s="3">
        <f>SUM(I60:I71)</f>
        <v>1040</v>
      </c>
      <c r="J72" s="11">
        <f t="shared" si="32"/>
        <v>0.60254924681344146</v>
      </c>
      <c r="K72" s="3">
        <f>SUM(K60:K71)</f>
        <v>2930</v>
      </c>
      <c r="L72" s="3">
        <f>SUM(L60:L71)</f>
        <v>3453</v>
      </c>
      <c r="M72" s="11">
        <f t="shared" si="33"/>
        <v>1.1784982935153583</v>
      </c>
      <c r="O72" s="6">
        <f t="shared" si="37"/>
        <v>3585</v>
      </c>
      <c r="P72" s="6">
        <f t="shared" si="38"/>
        <v>2319</v>
      </c>
      <c r="Q72" s="10">
        <f t="shared" si="39"/>
        <v>0.64686192468619241</v>
      </c>
    </row>
    <row r="74" spans="1:17" s="7" customFormat="1" x14ac:dyDescent="0.25">
      <c r="A74" s="14"/>
      <c r="B74" s="15" t="s">
        <v>0</v>
      </c>
      <c r="C74" s="16"/>
      <c r="D74" s="16"/>
      <c r="E74" s="15" t="s">
        <v>1</v>
      </c>
      <c r="F74" s="16"/>
      <c r="G74" s="16"/>
      <c r="H74" s="15" t="s">
        <v>2</v>
      </c>
      <c r="I74" s="16"/>
      <c r="J74" s="16"/>
      <c r="K74" s="15" t="s">
        <v>103</v>
      </c>
      <c r="L74" s="16"/>
      <c r="M74" s="16"/>
      <c r="N74" s="17"/>
      <c r="O74" s="18" t="s">
        <v>128</v>
      </c>
      <c r="P74" s="18"/>
      <c r="Q74" s="18"/>
    </row>
    <row r="75" spans="1:17" ht="26.4" x14ac:dyDescent="0.25">
      <c r="A75" s="20" t="s">
        <v>43</v>
      </c>
      <c r="B75" s="20" t="s">
        <v>105</v>
      </c>
      <c r="C75" s="20" t="s">
        <v>106</v>
      </c>
      <c r="D75" s="20" t="s">
        <v>107</v>
      </c>
      <c r="E75" s="20" t="s">
        <v>105</v>
      </c>
      <c r="F75" s="20" t="s">
        <v>106</v>
      </c>
      <c r="G75" s="20" t="s">
        <v>107</v>
      </c>
      <c r="H75" s="20" t="s">
        <v>105</v>
      </c>
      <c r="I75" s="20" t="s">
        <v>106</v>
      </c>
      <c r="J75" s="20" t="s">
        <v>107</v>
      </c>
      <c r="K75" s="20" t="s">
        <v>105</v>
      </c>
      <c r="L75" s="20" t="s">
        <v>106</v>
      </c>
      <c r="M75" s="20" t="s">
        <v>107</v>
      </c>
      <c r="N75" s="21"/>
      <c r="O75" s="22" t="s">
        <v>105</v>
      </c>
      <c r="P75" s="22" t="s">
        <v>106</v>
      </c>
      <c r="Q75" s="22" t="s">
        <v>129</v>
      </c>
    </row>
    <row r="76" spans="1:17" ht="15.6" x14ac:dyDescent="0.25">
      <c r="A76" s="1" t="s">
        <v>174</v>
      </c>
      <c r="B76" s="6">
        <v>230</v>
      </c>
      <c r="C76" s="6">
        <v>114</v>
      </c>
      <c r="D76" s="8">
        <f t="shared" ref="D76:D82" si="40">C76/B76</f>
        <v>0.4956521739130435</v>
      </c>
      <c r="E76" s="6">
        <v>181</v>
      </c>
      <c r="F76" s="6">
        <v>60</v>
      </c>
      <c r="G76" s="8">
        <f t="shared" ref="G76:G82" si="41">F76/E76</f>
        <v>0.33149171270718231</v>
      </c>
      <c r="H76" s="6">
        <v>353</v>
      </c>
      <c r="I76" s="6">
        <v>51</v>
      </c>
      <c r="J76" s="8">
        <f t="shared" ref="J76:J82" si="42">I76/H76</f>
        <v>0.14447592067988668</v>
      </c>
      <c r="K76" s="6">
        <v>559</v>
      </c>
      <c r="L76" s="6">
        <v>2110</v>
      </c>
      <c r="M76" s="8">
        <f t="shared" ref="M76:M82" si="43">L76/K76</f>
        <v>3.7745974955277282</v>
      </c>
      <c r="O76" s="6">
        <f>B76+E76+H76</f>
        <v>764</v>
      </c>
      <c r="P76" s="6">
        <f>C76+F76+I76</f>
        <v>225</v>
      </c>
      <c r="Q76" s="10">
        <f>P76/O76</f>
        <v>0.29450261780104714</v>
      </c>
    </row>
    <row r="77" spans="1:17" ht="15.6" x14ac:dyDescent="0.25">
      <c r="A77" s="1" t="s">
        <v>175</v>
      </c>
      <c r="B77" s="6">
        <v>44</v>
      </c>
      <c r="C77" s="6">
        <v>3</v>
      </c>
      <c r="D77" s="8">
        <f t="shared" si="40"/>
        <v>6.8181818181818177E-2</v>
      </c>
      <c r="E77" s="6">
        <v>31</v>
      </c>
      <c r="F77" s="6">
        <v>15</v>
      </c>
      <c r="G77" s="8">
        <f t="shared" si="41"/>
        <v>0.4838709677419355</v>
      </c>
      <c r="H77" s="6">
        <v>41</v>
      </c>
      <c r="I77" s="6">
        <v>0</v>
      </c>
      <c r="J77" s="8">
        <f t="shared" si="42"/>
        <v>0</v>
      </c>
      <c r="K77" s="6">
        <v>57</v>
      </c>
      <c r="L77" s="6">
        <v>60</v>
      </c>
      <c r="M77" s="8">
        <f t="shared" si="43"/>
        <v>1.0526315789473684</v>
      </c>
      <c r="O77" s="6">
        <f t="shared" ref="O77" si="44">B77+E77+H77</f>
        <v>116</v>
      </c>
      <c r="P77" s="6">
        <f t="shared" ref="P77" si="45">C77+F77+I77</f>
        <v>18</v>
      </c>
      <c r="Q77" s="10">
        <f t="shared" ref="Q77" si="46">P77/O77</f>
        <v>0.15517241379310345</v>
      </c>
    </row>
    <row r="78" spans="1:17" ht="15.6" x14ac:dyDescent="0.25">
      <c r="A78" s="1" t="s">
        <v>176</v>
      </c>
      <c r="B78" s="6">
        <v>703</v>
      </c>
      <c r="C78" s="6">
        <v>177</v>
      </c>
      <c r="D78" s="8">
        <f t="shared" si="40"/>
        <v>0.25177809388335703</v>
      </c>
      <c r="E78" s="6">
        <v>500</v>
      </c>
      <c r="F78" s="6">
        <v>351</v>
      </c>
      <c r="G78" s="8">
        <f t="shared" si="41"/>
        <v>0.70199999999999996</v>
      </c>
      <c r="H78" s="6">
        <v>859</v>
      </c>
      <c r="I78" s="6">
        <v>582</v>
      </c>
      <c r="J78" s="8">
        <f t="shared" si="42"/>
        <v>0.67753201396973228</v>
      </c>
      <c r="K78" s="6">
        <v>1307</v>
      </c>
      <c r="L78" s="6">
        <v>1287</v>
      </c>
      <c r="M78" s="8">
        <f t="shared" si="43"/>
        <v>0.98469778117827089</v>
      </c>
      <c r="O78" s="6">
        <f t="shared" ref="O78:O82" si="47">B78+E78+H78</f>
        <v>2062</v>
      </c>
      <c r="P78" s="6">
        <f t="shared" ref="P78:P82" si="48">C78+F78+I78</f>
        <v>1110</v>
      </c>
      <c r="Q78" s="10">
        <f t="shared" ref="Q78:Q82" si="49">P78/O78</f>
        <v>0.53831231813773039</v>
      </c>
    </row>
    <row r="79" spans="1:17" ht="15.6" x14ac:dyDescent="0.25">
      <c r="A79" s="1" t="s">
        <v>177</v>
      </c>
      <c r="B79" s="6">
        <v>31</v>
      </c>
      <c r="C79" s="6">
        <v>10</v>
      </c>
      <c r="D79" s="8">
        <f t="shared" si="40"/>
        <v>0.32258064516129031</v>
      </c>
      <c r="E79" s="6">
        <v>20</v>
      </c>
      <c r="F79" s="6">
        <v>10</v>
      </c>
      <c r="G79" s="8">
        <f t="shared" si="41"/>
        <v>0.5</v>
      </c>
      <c r="H79" s="6">
        <v>36</v>
      </c>
      <c r="I79" s="6">
        <v>22</v>
      </c>
      <c r="J79" s="8">
        <f t="shared" si="42"/>
        <v>0.61111111111111116</v>
      </c>
      <c r="K79" s="6">
        <v>55</v>
      </c>
      <c r="L79" s="6">
        <v>82</v>
      </c>
      <c r="M79" s="8">
        <f t="shared" si="43"/>
        <v>1.490909090909091</v>
      </c>
      <c r="O79" s="6">
        <f t="shared" si="47"/>
        <v>87</v>
      </c>
      <c r="P79" s="6">
        <f t="shared" si="48"/>
        <v>42</v>
      </c>
      <c r="Q79" s="10">
        <f t="shared" si="49"/>
        <v>0.48275862068965519</v>
      </c>
    </row>
    <row r="80" spans="1:17" ht="15.6" x14ac:dyDescent="0.25">
      <c r="A80" s="4" t="s">
        <v>178</v>
      </c>
      <c r="B80" s="6">
        <v>21</v>
      </c>
      <c r="C80" s="6">
        <v>0</v>
      </c>
      <c r="D80" s="8">
        <f t="shared" si="40"/>
        <v>0</v>
      </c>
      <c r="E80" s="6">
        <v>15</v>
      </c>
      <c r="F80" s="6">
        <v>2</v>
      </c>
      <c r="G80" s="8">
        <f t="shared" si="41"/>
        <v>0.13333333333333333</v>
      </c>
      <c r="H80" s="6">
        <v>20</v>
      </c>
      <c r="I80" s="6">
        <v>19</v>
      </c>
      <c r="J80" s="8">
        <f t="shared" si="42"/>
        <v>0.95</v>
      </c>
      <c r="K80" s="6">
        <v>31</v>
      </c>
      <c r="L80" s="6">
        <v>46</v>
      </c>
      <c r="M80" s="8">
        <f t="shared" si="43"/>
        <v>1.4838709677419355</v>
      </c>
      <c r="O80" s="6">
        <f t="shared" si="47"/>
        <v>56</v>
      </c>
      <c r="P80" s="6">
        <f t="shared" si="48"/>
        <v>21</v>
      </c>
      <c r="Q80" s="10">
        <f t="shared" si="49"/>
        <v>0.375</v>
      </c>
    </row>
    <row r="81" spans="1:20" ht="15.6" x14ac:dyDescent="0.25">
      <c r="A81" s="1" t="s">
        <v>179</v>
      </c>
      <c r="B81" s="6">
        <v>405</v>
      </c>
      <c r="C81" s="6">
        <v>30</v>
      </c>
      <c r="D81" s="8">
        <f t="shared" si="40"/>
        <v>7.407407407407407E-2</v>
      </c>
      <c r="E81" s="6">
        <v>272</v>
      </c>
      <c r="F81" s="6">
        <v>45</v>
      </c>
      <c r="G81" s="8">
        <f t="shared" si="41"/>
        <v>0.16544117647058823</v>
      </c>
      <c r="H81" s="6">
        <v>466</v>
      </c>
      <c r="I81" s="6">
        <v>63</v>
      </c>
      <c r="J81" s="8">
        <f t="shared" si="42"/>
        <v>0.13519313304721031</v>
      </c>
      <c r="K81" s="6">
        <v>826</v>
      </c>
      <c r="L81" s="6">
        <v>106</v>
      </c>
      <c r="M81" s="8">
        <f t="shared" si="43"/>
        <v>0.12832929782082325</v>
      </c>
      <c r="O81" s="6">
        <f t="shared" si="47"/>
        <v>1143</v>
      </c>
      <c r="P81" s="6">
        <f t="shared" si="48"/>
        <v>138</v>
      </c>
      <c r="Q81" s="10">
        <f t="shared" si="49"/>
        <v>0.12073490813648294</v>
      </c>
    </row>
    <row r="82" spans="1:20" x14ac:dyDescent="0.25">
      <c r="A82" s="2" t="s">
        <v>111</v>
      </c>
      <c r="B82" s="3">
        <f>SUM(B76:B81)</f>
        <v>1434</v>
      </c>
      <c r="C82" s="3">
        <f>SUM(C76:C81)</f>
        <v>334</v>
      </c>
      <c r="D82" s="11">
        <f t="shared" si="40"/>
        <v>0.23291492329149233</v>
      </c>
      <c r="E82" s="3">
        <f>SUM(E76:E81)</f>
        <v>1019</v>
      </c>
      <c r="F82" s="3">
        <f>SUM(F76:F81)</f>
        <v>483</v>
      </c>
      <c r="G82" s="11">
        <f t="shared" si="41"/>
        <v>0.47399411187438667</v>
      </c>
      <c r="H82" s="3">
        <f>SUM(H76:H81)</f>
        <v>1775</v>
      </c>
      <c r="I82" s="3">
        <f>SUM(I76:I81)</f>
        <v>737</v>
      </c>
      <c r="J82" s="11">
        <f t="shared" si="42"/>
        <v>0.41521126760563382</v>
      </c>
      <c r="K82" s="3">
        <f>SUM(K76:K81)</f>
        <v>2835</v>
      </c>
      <c r="L82" s="3">
        <f>SUM(L76:L81)</f>
        <v>3691</v>
      </c>
      <c r="M82" s="11">
        <f t="shared" si="43"/>
        <v>1.3019400352733685</v>
      </c>
      <c r="O82" s="6">
        <f t="shared" si="47"/>
        <v>4228</v>
      </c>
      <c r="P82" s="6">
        <f t="shared" si="48"/>
        <v>1554</v>
      </c>
      <c r="Q82" s="10">
        <f t="shared" si="49"/>
        <v>0.36754966887417218</v>
      </c>
    </row>
    <row r="83" spans="1:20" x14ac:dyDescent="0.25">
      <c r="A83" s="2"/>
    </row>
    <row r="84" spans="1:20" s="7" customFormat="1" x14ac:dyDescent="0.25">
      <c r="A84" s="14"/>
      <c r="B84" s="15" t="s">
        <v>0</v>
      </c>
      <c r="C84" s="16"/>
      <c r="D84" s="16"/>
      <c r="E84" s="15" t="s">
        <v>1</v>
      </c>
      <c r="F84" s="16"/>
      <c r="G84" s="16"/>
      <c r="H84" s="15" t="s">
        <v>2</v>
      </c>
      <c r="I84" s="16"/>
      <c r="J84" s="16"/>
      <c r="K84" s="15" t="s">
        <v>103</v>
      </c>
      <c r="L84" s="16"/>
      <c r="M84" s="16"/>
      <c r="N84" s="17"/>
      <c r="O84" s="18" t="s">
        <v>128</v>
      </c>
      <c r="P84" s="18"/>
      <c r="Q84" s="18"/>
    </row>
    <row r="85" spans="1:20" ht="26.4" x14ac:dyDescent="0.25">
      <c r="A85" s="20" t="s">
        <v>48</v>
      </c>
      <c r="B85" s="20" t="s">
        <v>105</v>
      </c>
      <c r="C85" s="20" t="s">
        <v>106</v>
      </c>
      <c r="D85" s="20" t="s">
        <v>107</v>
      </c>
      <c r="E85" s="20" t="s">
        <v>105</v>
      </c>
      <c r="F85" s="20" t="s">
        <v>106</v>
      </c>
      <c r="G85" s="20" t="s">
        <v>107</v>
      </c>
      <c r="H85" s="20" t="s">
        <v>105</v>
      </c>
      <c r="I85" s="20" t="s">
        <v>106</v>
      </c>
      <c r="J85" s="20" t="s">
        <v>107</v>
      </c>
      <c r="K85" s="20" t="s">
        <v>105</v>
      </c>
      <c r="L85" s="20" t="s">
        <v>106</v>
      </c>
      <c r="M85" s="20" t="s">
        <v>107</v>
      </c>
      <c r="N85" s="21"/>
      <c r="O85" s="22" t="s">
        <v>105</v>
      </c>
      <c r="P85" s="22" t="s">
        <v>106</v>
      </c>
      <c r="Q85" s="22" t="s">
        <v>129</v>
      </c>
    </row>
    <row r="86" spans="1:20" ht="15.6" x14ac:dyDescent="0.25">
      <c r="A86" s="1" t="s">
        <v>180</v>
      </c>
      <c r="B86" s="6">
        <v>5244</v>
      </c>
      <c r="C86" s="6">
        <v>4203</v>
      </c>
      <c r="D86" s="8">
        <f>C86/B86</f>
        <v>0.80148741418764302</v>
      </c>
      <c r="E86" s="6">
        <v>2126</v>
      </c>
      <c r="F86" s="6">
        <v>1101</v>
      </c>
      <c r="G86" s="8">
        <f>F86/E86</f>
        <v>0.51787394167450607</v>
      </c>
      <c r="H86" s="6">
        <v>5639</v>
      </c>
      <c r="I86" s="6">
        <v>661</v>
      </c>
      <c r="J86" s="8">
        <f>I86/H86</f>
        <v>0.11721936513566235</v>
      </c>
      <c r="K86" s="6">
        <v>7363</v>
      </c>
      <c r="L86" s="6">
        <v>11474</v>
      </c>
      <c r="M86" s="8">
        <f>L86/K86</f>
        <v>1.5583322015482819</v>
      </c>
      <c r="O86" s="6">
        <f>B86+E86+H86</f>
        <v>13009</v>
      </c>
      <c r="P86" s="6">
        <f>C86+F86+I86</f>
        <v>5965</v>
      </c>
      <c r="Q86" s="10">
        <f>P86/O86</f>
        <v>0.45852871089245906</v>
      </c>
    </row>
    <row r="87" spans="1:20" x14ac:dyDescent="0.25">
      <c r="A87" s="12" t="s">
        <v>111</v>
      </c>
      <c r="B87" s="3">
        <f>B86</f>
        <v>5244</v>
      </c>
      <c r="C87" s="3">
        <f>C86</f>
        <v>4203</v>
      </c>
      <c r="D87" s="11">
        <f>C87/B87</f>
        <v>0.80148741418764302</v>
      </c>
      <c r="E87" s="3">
        <f>E86</f>
        <v>2126</v>
      </c>
      <c r="F87" s="3">
        <f>F86</f>
        <v>1101</v>
      </c>
      <c r="G87" s="11">
        <f>F87/E87</f>
        <v>0.51787394167450607</v>
      </c>
      <c r="H87" s="3">
        <f>H86</f>
        <v>5639</v>
      </c>
      <c r="I87" s="3">
        <f>I86</f>
        <v>661</v>
      </c>
      <c r="J87" s="11">
        <f>I87/H87</f>
        <v>0.11721936513566235</v>
      </c>
      <c r="K87" s="3">
        <f>K86</f>
        <v>7363</v>
      </c>
      <c r="L87" s="3">
        <f>L86</f>
        <v>11474</v>
      </c>
      <c r="M87" s="11">
        <f>L87/K87</f>
        <v>1.5583322015482819</v>
      </c>
      <c r="O87" s="6">
        <f t="shared" ref="O87" si="50">B87+E87+H87</f>
        <v>13009</v>
      </c>
      <c r="P87" s="6">
        <f t="shared" ref="P87" si="51">C87+F87+I87</f>
        <v>5965</v>
      </c>
      <c r="Q87" s="10">
        <f t="shared" ref="Q87" si="52">P87/O87</f>
        <v>0.45852871089245906</v>
      </c>
    </row>
    <row r="88" spans="1:20" x14ac:dyDescent="0.25">
      <c r="O88" s="6"/>
      <c r="P88" s="6"/>
      <c r="Q88" s="10"/>
    </row>
    <row r="89" spans="1:20" s="7" customFormat="1" x14ac:dyDescent="0.25">
      <c r="A89" s="14"/>
      <c r="B89" s="15" t="s">
        <v>0</v>
      </c>
      <c r="C89" s="16"/>
      <c r="D89" s="16"/>
      <c r="E89" s="15" t="s">
        <v>1</v>
      </c>
      <c r="F89" s="16"/>
      <c r="G89" s="16"/>
      <c r="H89" s="15" t="s">
        <v>2</v>
      </c>
      <c r="I89" s="16"/>
      <c r="J89" s="16"/>
      <c r="K89" s="15" t="s">
        <v>103</v>
      </c>
      <c r="L89" s="16"/>
      <c r="M89" s="16"/>
      <c r="N89" s="17"/>
      <c r="O89" s="18" t="s">
        <v>128</v>
      </c>
      <c r="P89" s="18"/>
      <c r="Q89" s="18"/>
    </row>
    <row r="90" spans="1:20" ht="26.4" x14ac:dyDescent="0.25">
      <c r="A90" s="20" t="s">
        <v>49</v>
      </c>
      <c r="B90" s="20" t="s">
        <v>105</v>
      </c>
      <c r="C90" s="20" t="s">
        <v>106</v>
      </c>
      <c r="D90" s="20" t="s">
        <v>107</v>
      </c>
      <c r="E90" s="20" t="s">
        <v>105</v>
      </c>
      <c r="F90" s="20" t="s">
        <v>106</v>
      </c>
      <c r="G90" s="20" t="s">
        <v>107</v>
      </c>
      <c r="H90" s="20" t="s">
        <v>105</v>
      </c>
      <c r="I90" s="20" t="s">
        <v>106</v>
      </c>
      <c r="J90" s="20" t="s">
        <v>107</v>
      </c>
      <c r="K90" s="20" t="s">
        <v>105</v>
      </c>
      <c r="L90" s="20" t="s">
        <v>106</v>
      </c>
      <c r="M90" s="20" t="s">
        <v>107</v>
      </c>
      <c r="N90" s="21"/>
      <c r="O90" s="22" t="s">
        <v>105</v>
      </c>
      <c r="P90" s="22" t="s">
        <v>106</v>
      </c>
      <c r="Q90" s="22" t="s">
        <v>129</v>
      </c>
      <c r="T90" s="5"/>
    </row>
    <row r="91" spans="1:20" ht="15.6" x14ac:dyDescent="0.25">
      <c r="A91" s="1" t="s">
        <v>181</v>
      </c>
      <c r="B91" s="6">
        <v>22</v>
      </c>
      <c r="C91" s="6">
        <v>0</v>
      </c>
      <c r="D91" s="8">
        <f t="shared" ref="D91:D112" si="53">C91/B91</f>
        <v>0</v>
      </c>
      <c r="E91" s="6">
        <v>10</v>
      </c>
      <c r="F91" s="6">
        <v>0</v>
      </c>
      <c r="G91" s="8">
        <f t="shared" ref="G91:G112" si="54">F91/E91</f>
        <v>0</v>
      </c>
      <c r="H91" s="6">
        <v>27</v>
      </c>
      <c r="I91" s="6">
        <v>0</v>
      </c>
      <c r="J91" s="8">
        <f t="shared" ref="J91:J112" si="55">I91/H91</f>
        <v>0</v>
      </c>
      <c r="K91" s="6">
        <v>107</v>
      </c>
      <c r="L91" s="6">
        <v>5</v>
      </c>
      <c r="M91" s="8">
        <f t="shared" ref="M91:M112" si="56">L91/K91</f>
        <v>4.6728971962616821E-2</v>
      </c>
      <c r="O91" s="6">
        <f>B91+E91+H91</f>
        <v>59</v>
      </c>
      <c r="P91" s="6">
        <f>C91+F91+I91</f>
        <v>0</v>
      </c>
      <c r="Q91" s="10">
        <f>P91/O91</f>
        <v>0</v>
      </c>
      <c r="T91" s="7"/>
    </row>
    <row r="92" spans="1:20" ht="15.6" x14ac:dyDescent="0.25">
      <c r="A92" s="1" t="s">
        <v>182</v>
      </c>
      <c r="B92" s="6">
        <v>57</v>
      </c>
      <c r="C92" s="6">
        <v>24</v>
      </c>
      <c r="D92" s="8">
        <f t="shared" si="53"/>
        <v>0.42105263157894735</v>
      </c>
      <c r="E92" s="6">
        <v>30</v>
      </c>
      <c r="F92" s="6">
        <v>20</v>
      </c>
      <c r="G92" s="8">
        <f t="shared" si="54"/>
        <v>0.66666666666666663</v>
      </c>
      <c r="H92" s="6">
        <v>80</v>
      </c>
      <c r="I92" s="6">
        <v>10</v>
      </c>
      <c r="J92" s="8">
        <f t="shared" si="55"/>
        <v>0.125</v>
      </c>
      <c r="K92" s="6">
        <v>150</v>
      </c>
      <c r="L92" s="6">
        <v>287</v>
      </c>
      <c r="M92" s="8">
        <f t="shared" si="56"/>
        <v>1.9133333333333333</v>
      </c>
      <c r="O92" s="6">
        <f t="shared" ref="O92:O99" si="57">B92+E92+H92</f>
        <v>167</v>
      </c>
      <c r="P92" s="6">
        <f t="shared" ref="P92:P99" si="58">C92+F92+I92</f>
        <v>54</v>
      </c>
      <c r="Q92" s="10">
        <f t="shared" ref="Q92:Q99" si="59">P92/O92</f>
        <v>0.32335329341317365</v>
      </c>
      <c r="T92" s="7"/>
    </row>
    <row r="93" spans="1:20" ht="15.6" x14ac:dyDescent="0.25">
      <c r="A93" s="1" t="s">
        <v>183</v>
      </c>
      <c r="B93" s="6">
        <v>107</v>
      </c>
      <c r="C93" s="6">
        <v>7</v>
      </c>
      <c r="D93" s="8">
        <f t="shared" si="53"/>
        <v>6.5420560747663545E-2</v>
      </c>
      <c r="E93" s="6">
        <v>43</v>
      </c>
      <c r="F93" s="6">
        <v>1</v>
      </c>
      <c r="G93" s="8">
        <f t="shared" si="54"/>
        <v>2.3255813953488372E-2</v>
      </c>
      <c r="H93" s="6">
        <v>112</v>
      </c>
      <c r="I93" s="6">
        <v>7</v>
      </c>
      <c r="J93" s="8">
        <f t="shared" si="55"/>
        <v>6.25E-2</v>
      </c>
      <c r="K93" s="6">
        <v>164</v>
      </c>
      <c r="L93" s="6">
        <v>93</v>
      </c>
      <c r="M93" s="8">
        <f t="shared" si="56"/>
        <v>0.56707317073170727</v>
      </c>
      <c r="O93" s="6">
        <f t="shared" si="57"/>
        <v>262</v>
      </c>
      <c r="P93" s="6">
        <f t="shared" si="58"/>
        <v>15</v>
      </c>
      <c r="Q93" s="10">
        <f t="shared" si="59"/>
        <v>5.7251908396946563E-2</v>
      </c>
      <c r="T93" s="7"/>
    </row>
    <row r="94" spans="1:20" ht="15.6" x14ac:dyDescent="0.25">
      <c r="A94" s="1" t="s">
        <v>185</v>
      </c>
      <c r="B94" s="6">
        <v>110</v>
      </c>
      <c r="C94" s="6">
        <v>0</v>
      </c>
      <c r="D94" s="8">
        <f t="shared" si="53"/>
        <v>0</v>
      </c>
      <c r="E94" s="6">
        <v>56</v>
      </c>
      <c r="F94" s="6">
        <v>0</v>
      </c>
      <c r="G94" s="8">
        <f t="shared" si="54"/>
        <v>0</v>
      </c>
      <c r="H94" s="6">
        <v>157</v>
      </c>
      <c r="I94" s="6">
        <v>72</v>
      </c>
      <c r="J94" s="8">
        <f t="shared" si="55"/>
        <v>0.45859872611464969</v>
      </c>
      <c r="K94" s="6">
        <v>242</v>
      </c>
      <c r="L94" s="6">
        <v>32</v>
      </c>
      <c r="M94" s="8">
        <f t="shared" si="56"/>
        <v>0.13223140495867769</v>
      </c>
      <c r="O94" s="6">
        <f t="shared" si="57"/>
        <v>323</v>
      </c>
      <c r="P94" s="6">
        <f t="shared" si="58"/>
        <v>72</v>
      </c>
      <c r="Q94" s="10">
        <f t="shared" si="59"/>
        <v>0.22291021671826625</v>
      </c>
      <c r="T94" s="7"/>
    </row>
    <row r="95" spans="1:20" ht="15.6" x14ac:dyDescent="0.25">
      <c r="A95" s="1" t="s">
        <v>186</v>
      </c>
      <c r="B95" s="6">
        <v>17</v>
      </c>
      <c r="C95" s="6">
        <v>0</v>
      </c>
      <c r="D95" s="8">
        <f t="shared" si="53"/>
        <v>0</v>
      </c>
      <c r="E95" s="6">
        <v>8</v>
      </c>
      <c r="F95" s="6">
        <v>73</v>
      </c>
      <c r="G95" s="8">
        <f t="shared" si="54"/>
        <v>9.125</v>
      </c>
      <c r="H95" s="6">
        <v>21</v>
      </c>
      <c r="I95" s="6">
        <v>0</v>
      </c>
      <c r="J95" s="8">
        <f t="shared" si="55"/>
        <v>0</v>
      </c>
      <c r="K95" s="6">
        <v>28</v>
      </c>
      <c r="L95" s="6">
        <v>14</v>
      </c>
      <c r="M95" s="8">
        <f t="shared" si="56"/>
        <v>0.5</v>
      </c>
      <c r="O95" s="6">
        <f t="shared" si="57"/>
        <v>46</v>
      </c>
      <c r="P95" s="6">
        <f t="shared" si="58"/>
        <v>73</v>
      </c>
      <c r="Q95" s="10">
        <f t="shared" si="59"/>
        <v>1.5869565217391304</v>
      </c>
      <c r="T95" s="7"/>
    </row>
    <row r="96" spans="1:20" ht="15.6" x14ac:dyDescent="0.25">
      <c r="A96" s="1" t="s">
        <v>187</v>
      </c>
      <c r="B96" s="6">
        <v>282</v>
      </c>
      <c r="C96" s="6">
        <v>11</v>
      </c>
      <c r="D96" s="8">
        <f t="shared" si="53"/>
        <v>3.9007092198581561E-2</v>
      </c>
      <c r="E96" s="6">
        <v>139</v>
      </c>
      <c r="F96" s="6">
        <v>22</v>
      </c>
      <c r="G96" s="8">
        <f t="shared" si="54"/>
        <v>0.15827338129496402</v>
      </c>
      <c r="H96" s="6">
        <v>392</v>
      </c>
      <c r="I96" s="6">
        <v>0</v>
      </c>
      <c r="J96" s="8">
        <f t="shared" si="55"/>
        <v>0</v>
      </c>
      <c r="K96" s="6">
        <v>578</v>
      </c>
      <c r="L96" s="6">
        <v>383</v>
      </c>
      <c r="M96" s="8">
        <f t="shared" si="56"/>
        <v>0.66262975778546718</v>
      </c>
      <c r="O96" s="6">
        <f t="shared" si="57"/>
        <v>813</v>
      </c>
      <c r="P96" s="6">
        <f t="shared" si="58"/>
        <v>33</v>
      </c>
      <c r="Q96" s="10">
        <f t="shared" si="59"/>
        <v>4.0590405904059039E-2</v>
      </c>
      <c r="T96" s="7"/>
    </row>
    <row r="97" spans="1:20" ht="15.6" x14ac:dyDescent="0.25">
      <c r="A97" s="1" t="s">
        <v>189</v>
      </c>
      <c r="B97" s="6">
        <v>358</v>
      </c>
      <c r="C97" s="6">
        <v>57</v>
      </c>
      <c r="D97" s="8">
        <f t="shared" si="53"/>
        <v>0.15921787709497207</v>
      </c>
      <c r="E97" s="6">
        <v>148</v>
      </c>
      <c r="F97" s="6">
        <v>155</v>
      </c>
      <c r="G97" s="8">
        <f t="shared" si="54"/>
        <v>1.0472972972972974</v>
      </c>
      <c r="H97" s="6">
        <v>349</v>
      </c>
      <c r="I97" s="6">
        <v>15</v>
      </c>
      <c r="J97" s="8">
        <f t="shared" si="55"/>
        <v>4.2979942693409739E-2</v>
      </c>
      <c r="K97" s="6">
        <v>427</v>
      </c>
      <c r="L97" s="6">
        <v>492</v>
      </c>
      <c r="M97" s="8">
        <f t="shared" si="56"/>
        <v>1.1522248243559718</v>
      </c>
      <c r="O97" s="6">
        <f t="shared" si="57"/>
        <v>855</v>
      </c>
      <c r="P97" s="6">
        <f t="shared" si="58"/>
        <v>227</v>
      </c>
      <c r="Q97" s="10">
        <f t="shared" si="59"/>
        <v>0.26549707602339179</v>
      </c>
      <c r="T97" s="7"/>
    </row>
    <row r="98" spans="1:20" ht="15.6" x14ac:dyDescent="0.25">
      <c r="A98" s="1" t="s">
        <v>190</v>
      </c>
      <c r="B98" s="6">
        <v>96</v>
      </c>
      <c r="C98" s="6">
        <v>88</v>
      </c>
      <c r="D98" s="8">
        <f t="shared" si="53"/>
        <v>0.91666666666666663</v>
      </c>
      <c r="E98" s="6">
        <v>53</v>
      </c>
      <c r="F98" s="6">
        <v>0</v>
      </c>
      <c r="G98" s="8">
        <f t="shared" si="54"/>
        <v>0</v>
      </c>
      <c r="H98" s="6">
        <v>166</v>
      </c>
      <c r="I98" s="6">
        <v>44</v>
      </c>
      <c r="J98" s="8">
        <f t="shared" si="55"/>
        <v>0.26506024096385544</v>
      </c>
      <c r="K98" s="6">
        <v>375</v>
      </c>
      <c r="L98" s="6">
        <v>401</v>
      </c>
      <c r="M98" s="8">
        <f t="shared" si="56"/>
        <v>1.0693333333333332</v>
      </c>
      <c r="O98" s="6">
        <f t="shared" si="57"/>
        <v>315</v>
      </c>
      <c r="P98" s="6">
        <f t="shared" si="58"/>
        <v>132</v>
      </c>
      <c r="Q98" s="10">
        <f t="shared" si="59"/>
        <v>0.41904761904761906</v>
      </c>
      <c r="T98" s="7"/>
    </row>
    <row r="99" spans="1:20" ht="15.6" x14ac:dyDescent="0.25">
      <c r="A99" s="1" t="s">
        <v>191</v>
      </c>
      <c r="B99" s="6">
        <v>86</v>
      </c>
      <c r="C99" s="6">
        <v>0</v>
      </c>
      <c r="D99" s="8">
        <f t="shared" si="53"/>
        <v>0</v>
      </c>
      <c r="E99" s="6">
        <v>42</v>
      </c>
      <c r="F99" s="6">
        <v>106</v>
      </c>
      <c r="G99" s="8">
        <f t="shared" si="54"/>
        <v>2.5238095238095237</v>
      </c>
      <c r="H99" s="6">
        <v>104</v>
      </c>
      <c r="I99" s="6">
        <v>0</v>
      </c>
      <c r="J99" s="8">
        <f t="shared" si="55"/>
        <v>0</v>
      </c>
      <c r="K99" s="6">
        <v>226</v>
      </c>
      <c r="L99" s="6">
        <v>250</v>
      </c>
      <c r="M99" s="8">
        <f t="shared" si="56"/>
        <v>1.1061946902654867</v>
      </c>
      <c r="O99" s="6">
        <f t="shared" si="57"/>
        <v>232</v>
      </c>
      <c r="P99" s="6">
        <f t="shared" si="58"/>
        <v>106</v>
      </c>
      <c r="Q99" s="10">
        <f t="shared" si="59"/>
        <v>0.45689655172413796</v>
      </c>
      <c r="T99" s="7"/>
    </row>
    <row r="100" spans="1:20" ht="15.6" x14ac:dyDescent="0.25">
      <c r="A100" s="1" t="s">
        <v>193</v>
      </c>
      <c r="B100" s="6">
        <v>11</v>
      </c>
      <c r="C100" s="6">
        <v>0</v>
      </c>
      <c r="D100" s="8">
        <f t="shared" si="53"/>
        <v>0</v>
      </c>
      <c r="E100" s="6">
        <v>5</v>
      </c>
      <c r="F100" s="6">
        <v>15</v>
      </c>
      <c r="G100" s="8">
        <f t="shared" si="54"/>
        <v>3</v>
      </c>
      <c r="H100" s="6">
        <v>14</v>
      </c>
      <c r="I100" s="6">
        <v>19</v>
      </c>
      <c r="J100" s="8">
        <f t="shared" si="55"/>
        <v>1.3571428571428572</v>
      </c>
      <c r="K100" s="6">
        <v>54</v>
      </c>
      <c r="L100" s="6">
        <v>109</v>
      </c>
      <c r="M100" s="8">
        <f t="shared" si="56"/>
        <v>2.0185185185185186</v>
      </c>
      <c r="O100" s="6">
        <f t="shared" ref="O100:O112" si="60">B100+E100+H100</f>
        <v>30</v>
      </c>
      <c r="P100" s="6">
        <f t="shared" ref="P100:P112" si="61">C100+F100+I100</f>
        <v>34</v>
      </c>
      <c r="Q100" s="10">
        <f t="shared" ref="Q100:Q112" si="62">P100/O100</f>
        <v>1.1333333333333333</v>
      </c>
      <c r="T100" s="7"/>
    </row>
    <row r="101" spans="1:20" ht="15.6" x14ac:dyDescent="0.25">
      <c r="A101" s="1" t="s">
        <v>194</v>
      </c>
      <c r="B101" s="6">
        <v>184</v>
      </c>
      <c r="C101" s="6">
        <v>0</v>
      </c>
      <c r="D101" s="8">
        <f t="shared" si="53"/>
        <v>0</v>
      </c>
      <c r="E101" s="6">
        <v>90</v>
      </c>
      <c r="F101" s="6">
        <v>0</v>
      </c>
      <c r="G101" s="8">
        <f t="shared" si="54"/>
        <v>0</v>
      </c>
      <c r="H101" s="6">
        <v>245</v>
      </c>
      <c r="I101" s="6">
        <v>11</v>
      </c>
      <c r="J101" s="8">
        <f t="shared" si="55"/>
        <v>4.4897959183673466E-2</v>
      </c>
      <c r="K101" s="6">
        <v>463</v>
      </c>
      <c r="L101" s="6">
        <v>204</v>
      </c>
      <c r="M101" s="8">
        <f t="shared" si="56"/>
        <v>0.44060475161987039</v>
      </c>
      <c r="O101" s="6">
        <f t="shared" si="60"/>
        <v>519</v>
      </c>
      <c r="P101" s="6">
        <f t="shared" si="61"/>
        <v>11</v>
      </c>
      <c r="Q101" s="10">
        <f t="shared" si="62"/>
        <v>2.119460500963391E-2</v>
      </c>
      <c r="T101" s="7"/>
    </row>
    <row r="102" spans="1:20" ht="15.6" x14ac:dyDescent="0.25">
      <c r="A102" s="1" t="s">
        <v>195</v>
      </c>
      <c r="B102" s="6">
        <v>67</v>
      </c>
      <c r="C102" s="6">
        <v>0</v>
      </c>
      <c r="D102" s="8">
        <f t="shared" si="53"/>
        <v>0</v>
      </c>
      <c r="E102" s="6">
        <v>32</v>
      </c>
      <c r="F102" s="6">
        <v>0</v>
      </c>
      <c r="G102" s="8">
        <f t="shared" si="54"/>
        <v>0</v>
      </c>
      <c r="H102" s="6">
        <v>90</v>
      </c>
      <c r="I102" s="6">
        <v>0</v>
      </c>
      <c r="J102" s="8">
        <f t="shared" si="55"/>
        <v>0</v>
      </c>
      <c r="K102" s="6">
        <v>154</v>
      </c>
      <c r="L102" s="6">
        <v>262</v>
      </c>
      <c r="M102" s="8">
        <f t="shared" si="56"/>
        <v>1.7012987012987013</v>
      </c>
      <c r="O102" s="6">
        <f t="shared" si="60"/>
        <v>189</v>
      </c>
      <c r="P102" s="6">
        <f t="shared" si="61"/>
        <v>0</v>
      </c>
      <c r="Q102" s="10">
        <f t="shared" si="62"/>
        <v>0</v>
      </c>
      <c r="T102" s="7"/>
    </row>
    <row r="103" spans="1:20" ht="15.6" x14ac:dyDescent="0.25">
      <c r="A103" s="1" t="s">
        <v>196</v>
      </c>
      <c r="B103" s="6">
        <v>120</v>
      </c>
      <c r="C103" s="6">
        <v>0</v>
      </c>
      <c r="D103" s="8">
        <f t="shared" si="53"/>
        <v>0</v>
      </c>
      <c r="E103" s="6">
        <v>60</v>
      </c>
      <c r="F103" s="6">
        <v>10</v>
      </c>
      <c r="G103" s="8">
        <f t="shared" si="54"/>
        <v>0.16666666666666666</v>
      </c>
      <c r="H103" s="6">
        <v>181</v>
      </c>
      <c r="I103" s="6">
        <v>0</v>
      </c>
      <c r="J103" s="8">
        <f t="shared" si="55"/>
        <v>0</v>
      </c>
      <c r="K103" s="6">
        <v>305</v>
      </c>
      <c r="L103" s="6">
        <v>169</v>
      </c>
      <c r="M103" s="8">
        <f t="shared" si="56"/>
        <v>0.5540983606557377</v>
      </c>
      <c r="O103" s="6">
        <f t="shared" si="60"/>
        <v>361</v>
      </c>
      <c r="P103" s="6">
        <f t="shared" si="61"/>
        <v>10</v>
      </c>
      <c r="Q103" s="10">
        <f t="shared" si="62"/>
        <v>2.7700831024930747E-2</v>
      </c>
      <c r="T103" s="7"/>
    </row>
    <row r="104" spans="1:20" ht="15.6" x14ac:dyDescent="0.25">
      <c r="A104" s="1" t="s">
        <v>197</v>
      </c>
      <c r="B104" s="6">
        <v>13</v>
      </c>
      <c r="C104" s="6">
        <v>12</v>
      </c>
      <c r="D104" s="8">
        <f t="shared" si="53"/>
        <v>0.92307692307692313</v>
      </c>
      <c r="E104" s="6">
        <v>5</v>
      </c>
      <c r="F104" s="6">
        <v>3</v>
      </c>
      <c r="G104" s="8">
        <f t="shared" si="54"/>
        <v>0.6</v>
      </c>
      <c r="H104" s="6">
        <v>13</v>
      </c>
      <c r="I104" s="6">
        <v>2</v>
      </c>
      <c r="J104" s="8">
        <f t="shared" si="55"/>
        <v>0.15384615384615385</v>
      </c>
      <c r="K104" s="6">
        <v>51</v>
      </c>
      <c r="L104" s="6">
        <v>44</v>
      </c>
      <c r="M104" s="8">
        <f t="shared" si="56"/>
        <v>0.86274509803921573</v>
      </c>
      <c r="O104" s="6">
        <f t="shared" si="60"/>
        <v>31</v>
      </c>
      <c r="P104" s="6">
        <f t="shared" si="61"/>
        <v>17</v>
      </c>
      <c r="Q104" s="10">
        <f t="shared" si="62"/>
        <v>0.54838709677419351</v>
      </c>
      <c r="T104" s="7"/>
    </row>
    <row r="105" spans="1:20" ht="15.6" x14ac:dyDescent="0.25">
      <c r="A105" s="1" t="s">
        <v>199</v>
      </c>
      <c r="B105" s="6">
        <v>534</v>
      </c>
      <c r="C105" s="6">
        <v>36</v>
      </c>
      <c r="D105" s="8">
        <f t="shared" si="53"/>
        <v>6.741573033707865E-2</v>
      </c>
      <c r="E105" s="6">
        <v>256</v>
      </c>
      <c r="F105" s="6">
        <v>70</v>
      </c>
      <c r="G105" s="8">
        <f t="shared" si="54"/>
        <v>0.2734375</v>
      </c>
      <c r="H105" s="6">
        <v>660</v>
      </c>
      <c r="I105" s="6">
        <v>18</v>
      </c>
      <c r="J105" s="8">
        <f t="shared" si="55"/>
        <v>2.7272727272727271E-2</v>
      </c>
      <c r="K105" s="6">
        <v>1094</v>
      </c>
      <c r="L105" s="6">
        <v>341</v>
      </c>
      <c r="M105" s="8">
        <f t="shared" si="56"/>
        <v>0.3117001828153565</v>
      </c>
      <c r="O105" s="6">
        <f t="shared" si="60"/>
        <v>1450</v>
      </c>
      <c r="P105" s="6">
        <f t="shared" si="61"/>
        <v>124</v>
      </c>
      <c r="Q105" s="10">
        <f t="shared" si="62"/>
        <v>8.5517241379310341E-2</v>
      </c>
      <c r="T105" s="7"/>
    </row>
    <row r="106" spans="1:20" ht="15.6" x14ac:dyDescent="0.25">
      <c r="A106" s="1" t="s">
        <v>200</v>
      </c>
      <c r="B106" s="6">
        <v>72</v>
      </c>
      <c r="C106" s="6">
        <v>138</v>
      </c>
      <c r="D106" s="8">
        <f t="shared" si="53"/>
        <v>1.9166666666666667</v>
      </c>
      <c r="E106" s="6">
        <v>39</v>
      </c>
      <c r="F106" s="6">
        <v>187</v>
      </c>
      <c r="G106" s="8">
        <f t="shared" si="54"/>
        <v>4.7948717948717947</v>
      </c>
      <c r="H106" s="6">
        <v>110</v>
      </c>
      <c r="I106" s="6">
        <v>0</v>
      </c>
      <c r="J106" s="8">
        <f t="shared" si="55"/>
        <v>0</v>
      </c>
      <c r="K106" s="6">
        <v>157</v>
      </c>
      <c r="L106" s="6">
        <v>542</v>
      </c>
      <c r="M106" s="8">
        <f t="shared" si="56"/>
        <v>3.4522292993630574</v>
      </c>
      <c r="O106" s="6">
        <f t="shared" si="60"/>
        <v>221</v>
      </c>
      <c r="P106" s="6">
        <f t="shared" si="61"/>
        <v>325</v>
      </c>
      <c r="Q106" s="10">
        <f t="shared" si="62"/>
        <v>1.4705882352941178</v>
      </c>
      <c r="T106" s="7"/>
    </row>
    <row r="107" spans="1:20" ht="15.6" x14ac:dyDescent="0.25">
      <c r="A107" s="1" t="s">
        <v>201</v>
      </c>
      <c r="B107" s="6">
        <v>65</v>
      </c>
      <c r="C107" s="6">
        <v>0</v>
      </c>
      <c r="D107" s="8">
        <f t="shared" si="53"/>
        <v>0</v>
      </c>
      <c r="E107" s="6">
        <v>32</v>
      </c>
      <c r="F107" s="6">
        <v>0</v>
      </c>
      <c r="G107" s="8">
        <f t="shared" si="54"/>
        <v>0</v>
      </c>
      <c r="H107" s="6">
        <v>89</v>
      </c>
      <c r="I107" s="6">
        <v>1</v>
      </c>
      <c r="J107" s="8">
        <f t="shared" si="55"/>
        <v>1.1235955056179775E-2</v>
      </c>
      <c r="K107" s="6">
        <v>182</v>
      </c>
      <c r="L107" s="6">
        <v>207</v>
      </c>
      <c r="M107" s="8">
        <f t="shared" si="56"/>
        <v>1.1373626373626373</v>
      </c>
      <c r="O107" s="6">
        <f t="shared" si="60"/>
        <v>186</v>
      </c>
      <c r="P107" s="6">
        <f t="shared" si="61"/>
        <v>1</v>
      </c>
      <c r="Q107" s="10">
        <f t="shared" si="62"/>
        <v>5.3763440860215058E-3</v>
      </c>
      <c r="T107" s="7"/>
    </row>
    <row r="108" spans="1:20" ht="15.6" x14ac:dyDescent="0.25">
      <c r="A108" s="1" t="s">
        <v>202</v>
      </c>
      <c r="B108" s="6">
        <v>479</v>
      </c>
      <c r="C108" s="6">
        <v>125</v>
      </c>
      <c r="D108" s="8">
        <f t="shared" si="53"/>
        <v>0.26096033402922758</v>
      </c>
      <c r="E108" s="6">
        <v>239</v>
      </c>
      <c r="F108" s="6">
        <v>85</v>
      </c>
      <c r="G108" s="8">
        <f t="shared" si="54"/>
        <v>0.35564853556485354</v>
      </c>
      <c r="H108" s="6">
        <v>673</v>
      </c>
      <c r="I108" s="6">
        <v>50</v>
      </c>
      <c r="J108" s="8">
        <f t="shared" si="55"/>
        <v>7.4294205052005943E-2</v>
      </c>
      <c r="K108" s="6">
        <v>1046</v>
      </c>
      <c r="L108" s="6">
        <v>1511</v>
      </c>
      <c r="M108" s="8">
        <f t="shared" si="56"/>
        <v>1.4445506692160612</v>
      </c>
      <c r="O108" s="6">
        <f t="shared" si="60"/>
        <v>1391</v>
      </c>
      <c r="P108" s="6">
        <f t="shared" si="61"/>
        <v>260</v>
      </c>
      <c r="Q108" s="10">
        <f t="shared" si="62"/>
        <v>0.18691588785046728</v>
      </c>
      <c r="T108" s="7"/>
    </row>
    <row r="109" spans="1:20" ht="15.6" x14ac:dyDescent="0.25">
      <c r="A109" s="1" t="s">
        <v>203</v>
      </c>
      <c r="B109" s="6">
        <v>277</v>
      </c>
      <c r="C109" s="6">
        <v>121</v>
      </c>
      <c r="D109" s="8">
        <f t="shared" si="53"/>
        <v>0.43682310469314078</v>
      </c>
      <c r="E109" s="6">
        <v>131</v>
      </c>
      <c r="F109" s="6">
        <v>71</v>
      </c>
      <c r="G109" s="8">
        <f t="shared" si="54"/>
        <v>0.5419847328244275</v>
      </c>
      <c r="H109" s="6">
        <v>360</v>
      </c>
      <c r="I109" s="6">
        <v>104</v>
      </c>
      <c r="J109" s="8">
        <f t="shared" si="55"/>
        <v>0.28888888888888886</v>
      </c>
      <c r="K109" s="6">
        <v>563</v>
      </c>
      <c r="L109" s="6">
        <v>1014</v>
      </c>
      <c r="M109" s="8">
        <f t="shared" si="56"/>
        <v>1.8010657193605684</v>
      </c>
      <c r="O109" s="6">
        <f t="shared" si="60"/>
        <v>768</v>
      </c>
      <c r="P109" s="6">
        <f t="shared" si="61"/>
        <v>296</v>
      </c>
      <c r="Q109" s="10">
        <f t="shared" si="62"/>
        <v>0.38541666666666669</v>
      </c>
      <c r="T109" s="7"/>
    </row>
    <row r="110" spans="1:20" ht="15.6" x14ac:dyDescent="0.25">
      <c r="A110" s="1" t="s">
        <v>204</v>
      </c>
      <c r="B110" s="6">
        <v>5</v>
      </c>
      <c r="C110" s="6">
        <v>0</v>
      </c>
      <c r="D110" s="8">
        <f t="shared" si="53"/>
        <v>0</v>
      </c>
      <c r="E110" s="6">
        <v>3</v>
      </c>
      <c r="F110" s="6">
        <v>0</v>
      </c>
      <c r="G110" s="8">
        <f t="shared" si="54"/>
        <v>0</v>
      </c>
      <c r="H110" s="6">
        <v>8</v>
      </c>
      <c r="I110" s="6">
        <v>0</v>
      </c>
      <c r="J110" s="8">
        <f t="shared" si="55"/>
        <v>0</v>
      </c>
      <c r="K110" s="6">
        <v>25</v>
      </c>
      <c r="L110" s="6">
        <v>126</v>
      </c>
      <c r="M110" s="8">
        <f t="shared" si="56"/>
        <v>5.04</v>
      </c>
      <c r="O110" s="6">
        <f t="shared" si="60"/>
        <v>16</v>
      </c>
      <c r="P110" s="6">
        <f t="shared" si="61"/>
        <v>0</v>
      </c>
      <c r="Q110" s="10">
        <f t="shared" si="62"/>
        <v>0</v>
      </c>
      <c r="T110" s="7"/>
    </row>
    <row r="111" spans="1:20" ht="15.6" x14ac:dyDescent="0.25">
      <c r="A111" s="1" t="s">
        <v>205</v>
      </c>
      <c r="B111" s="6">
        <v>252</v>
      </c>
      <c r="C111" s="6">
        <v>31</v>
      </c>
      <c r="D111" s="8">
        <f t="shared" si="53"/>
        <v>0.12301587301587301</v>
      </c>
      <c r="E111" s="6">
        <v>146</v>
      </c>
      <c r="F111" s="6">
        <v>0</v>
      </c>
      <c r="G111" s="8">
        <f t="shared" si="54"/>
        <v>0</v>
      </c>
      <c r="H111" s="6">
        <v>454</v>
      </c>
      <c r="I111" s="6">
        <v>0</v>
      </c>
      <c r="J111" s="8">
        <f t="shared" si="55"/>
        <v>0</v>
      </c>
      <c r="K111" s="6">
        <v>828</v>
      </c>
      <c r="L111" s="6">
        <v>1982</v>
      </c>
      <c r="M111" s="8">
        <f t="shared" si="56"/>
        <v>2.393719806763285</v>
      </c>
      <c r="O111" s="6">
        <f t="shared" si="60"/>
        <v>852</v>
      </c>
      <c r="P111" s="6">
        <f t="shared" si="61"/>
        <v>31</v>
      </c>
      <c r="Q111" s="10">
        <f t="shared" si="62"/>
        <v>3.6384976525821594E-2</v>
      </c>
      <c r="T111" s="7"/>
    </row>
    <row r="112" spans="1:20" x14ac:dyDescent="0.25">
      <c r="A112" s="2" t="s">
        <v>111</v>
      </c>
      <c r="B112" s="3">
        <f>SUM(B91:B111)</f>
        <v>3214</v>
      </c>
      <c r="C112" s="3">
        <f>SUM(C91:C111)</f>
        <v>650</v>
      </c>
      <c r="D112" s="11">
        <f t="shared" si="53"/>
        <v>0.20224019912881144</v>
      </c>
      <c r="E112" s="3">
        <f>SUM(E91:E111)</f>
        <v>1567</v>
      </c>
      <c r="F112" s="3">
        <f>SUM(F91:F111)</f>
        <v>818</v>
      </c>
      <c r="G112" s="11">
        <f t="shared" si="54"/>
        <v>0.52201659221442243</v>
      </c>
      <c r="H112" s="3">
        <f>SUM(H91:H111)</f>
        <v>4305</v>
      </c>
      <c r="I112" s="3">
        <f>SUM(I91:I111)</f>
        <v>353</v>
      </c>
      <c r="J112" s="11">
        <f t="shared" si="55"/>
        <v>8.199767711962834E-2</v>
      </c>
      <c r="K112" s="3">
        <f>SUM(K91:K111)</f>
        <v>7219</v>
      </c>
      <c r="L112" s="3">
        <f>SUM(L91:L111)</f>
        <v>8468</v>
      </c>
      <c r="M112" s="11">
        <f t="shared" si="56"/>
        <v>1.1730156531375537</v>
      </c>
      <c r="O112" s="6">
        <f t="shared" si="60"/>
        <v>9086</v>
      </c>
      <c r="P112" s="6">
        <f t="shared" si="61"/>
        <v>1821</v>
      </c>
      <c r="Q112" s="10">
        <f t="shared" si="62"/>
        <v>0.20041822584195465</v>
      </c>
      <c r="T112" s="5"/>
    </row>
    <row r="113" spans="1:17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7" s="7" customFormat="1" x14ac:dyDescent="0.25">
      <c r="A114" s="14"/>
      <c r="B114" s="15" t="s">
        <v>0</v>
      </c>
      <c r="C114" s="16"/>
      <c r="D114" s="16"/>
      <c r="E114" s="15" t="s">
        <v>1</v>
      </c>
      <c r="F114" s="16"/>
      <c r="G114" s="16"/>
      <c r="H114" s="15" t="s">
        <v>2</v>
      </c>
      <c r="I114" s="16"/>
      <c r="J114" s="16"/>
      <c r="K114" s="15" t="s">
        <v>103</v>
      </c>
      <c r="L114" s="16"/>
      <c r="M114" s="16"/>
      <c r="N114" s="17"/>
      <c r="O114" s="18" t="s">
        <v>128</v>
      </c>
      <c r="P114" s="18"/>
      <c r="Q114" s="18"/>
    </row>
    <row r="115" spans="1:17" ht="26.4" x14ac:dyDescent="0.25">
      <c r="A115" s="20" t="s">
        <v>66</v>
      </c>
      <c r="B115" s="20" t="s">
        <v>105</v>
      </c>
      <c r="C115" s="20" t="s">
        <v>106</v>
      </c>
      <c r="D115" s="20" t="s">
        <v>107</v>
      </c>
      <c r="E115" s="20" t="s">
        <v>105</v>
      </c>
      <c r="F115" s="20" t="s">
        <v>106</v>
      </c>
      <c r="G115" s="20" t="s">
        <v>107</v>
      </c>
      <c r="H115" s="20" t="s">
        <v>105</v>
      </c>
      <c r="I115" s="20" t="s">
        <v>106</v>
      </c>
      <c r="J115" s="20" t="s">
        <v>107</v>
      </c>
      <c r="K115" s="20" t="s">
        <v>105</v>
      </c>
      <c r="L115" s="20" t="s">
        <v>106</v>
      </c>
      <c r="M115" s="20" t="s">
        <v>107</v>
      </c>
      <c r="N115" s="21"/>
      <c r="O115" s="22" t="s">
        <v>105</v>
      </c>
      <c r="P115" s="22" t="s">
        <v>106</v>
      </c>
      <c r="Q115" s="22" t="s">
        <v>129</v>
      </c>
    </row>
    <row r="116" spans="1:17" ht="15.6" x14ac:dyDescent="0.25">
      <c r="A116" s="1" t="s">
        <v>207</v>
      </c>
      <c r="B116" s="6">
        <v>165</v>
      </c>
      <c r="C116" s="6">
        <v>23</v>
      </c>
      <c r="D116" s="8">
        <f t="shared" ref="D116:D132" si="63">C116/B116</f>
        <v>0.1393939393939394</v>
      </c>
      <c r="E116" s="6">
        <v>77</v>
      </c>
      <c r="F116" s="6">
        <v>14</v>
      </c>
      <c r="G116" s="8">
        <f t="shared" ref="G116:G132" si="64">F116/E116</f>
        <v>0.18181818181818182</v>
      </c>
      <c r="H116" s="6">
        <v>214</v>
      </c>
      <c r="I116" s="6">
        <v>98</v>
      </c>
      <c r="J116" s="8">
        <f t="shared" ref="J116:J132" si="65">I116/H116</f>
        <v>0.45794392523364486</v>
      </c>
      <c r="K116" s="6">
        <v>321</v>
      </c>
      <c r="L116" s="6">
        <v>482</v>
      </c>
      <c r="M116" s="8">
        <f t="shared" ref="M116:M132" si="66">L116/K116</f>
        <v>1.5015576323987538</v>
      </c>
      <c r="O116" s="6">
        <f>B116+E116+H116</f>
        <v>456</v>
      </c>
      <c r="P116" s="6">
        <f>C116+F116+I116</f>
        <v>135</v>
      </c>
      <c r="Q116" s="10">
        <f>P116/O116</f>
        <v>0.29605263157894735</v>
      </c>
    </row>
    <row r="117" spans="1:17" ht="15.6" x14ac:dyDescent="0.25">
      <c r="A117" s="1" t="s">
        <v>208</v>
      </c>
      <c r="B117" s="6">
        <v>412</v>
      </c>
      <c r="C117" s="6">
        <v>36</v>
      </c>
      <c r="D117" s="8">
        <f t="shared" si="63"/>
        <v>8.7378640776699032E-2</v>
      </c>
      <c r="E117" s="6">
        <v>198</v>
      </c>
      <c r="F117" s="6">
        <v>12</v>
      </c>
      <c r="G117" s="8">
        <f t="shared" si="64"/>
        <v>6.0606060606060608E-2</v>
      </c>
      <c r="H117" s="6">
        <v>644</v>
      </c>
      <c r="I117" s="6">
        <v>79</v>
      </c>
      <c r="J117" s="8">
        <f t="shared" si="65"/>
        <v>0.12267080745341614</v>
      </c>
      <c r="K117" s="6">
        <v>1466</v>
      </c>
      <c r="L117" s="6">
        <v>1212</v>
      </c>
      <c r="M117" s="8">
        <f t="shared" si="66"/>
        <v>0.82673942701227832</v>
      </c>
      <c r="O117" s="6">
        <f t="shared" ref="O117:O124" si="67">B117+E117+H117</f>
        <v>1254</v>
      </c>
      <c r="P117" s="6">
        <f t="shared" ref="P117:P124" si="68">C117+F117+I117</f>
        <v>127</v>
      </c>
      <c r="Q117" s="10">
        <f t="shared" ref="Q117:Q124" si="69">P117/O117</f>
        <v>0.10127591706539076</v>
      </c>
    </row>
    <row r="118" spans="1:17" ht="15.6" x14ac:dyDescent="0.25">
      <c r="A118" s="1" t="s">
        <v>209</v>
      </c>
      <c r="B118" s="6">
        <v>906</v>
      </c>
      <c r="C118" s="6">
        <v>189</v>
      </c>
      <c r="D118" s="8">
        <f t="shared" si="63"/>
        <v>0.20860927152317882</v>
      </c>
      <c r="E118" s="6">
        <v>334</v>
      </c>
      <c r="F118" s="6">
        <v>327</v>
      </c>
      <c r="G118" s="8">
        <f t="shared" si="64"/>
        <v>0.97904191616766467</v>
      </c>
      <c r="H118" s="6">
        <v>1030</v>
      </c>
      <c r="I118" s="6">
        <v>425</v>
      </c>
      <c r="J118" s="8">
        <f t="shared" si="65"/>
        <v>0.41262135922330095</v>
      </c>
      <c r="K118" s="6">
        <v>1476</v>
      </c>
      <c r="L118" s="6">
        <v>1636</v>
      </c>
      <c r="M118" s="8">
        <f t="shared" si="66"/>
        <v>1.10840108401084</v>
      </c>
      <c r="O118" s="6">
        <f t="shared" si="67"/>
        <v>2270</v>
      </c>
      <c r="P118" s="6">
        <f t="shared" si="68"/>
        <v>941</v>
      </c>
      <c r="Q118" s="10">
        <f t="shared" si="69"/>
        <v>0.4145374449339207</v>
      </c>
    </row>
    <row r="119" spans="1:17" ht="15.6" x14ac:dyDescent="0.25">
      <c r="A119" s="1" t="s">
        <v>210</v>
      </c>
      <c r="B119" s="6">
        <v>38</v>
      </c>
      <c r="C119" s="6">
        <v>24</v>
      </c>
      <c r="D119" s="8">
        <f t="shared" si="63"/>
        <v>0.63157894736842102</v>
      </c>
      <c r="E119" s="6">
        <v>20</v>
      </c>
      <c r="F119" s="6">
        <v>16</v>
      </c>
      <c r="G119" s="8">
        <f t="shared" si="64"/>
        <v>0.8</v>
      </c>
      <c r="H119" s="6">
        <v>56</v>
      </c>
      <c r="I119" s="6">
        <v>2</v>
      </c>
      <c r="J119" s="8">
        <f t="shared" si="65"/>
        <v>3.5714285714285712E-2</v>
      </c>
      <c r="K119" s="6">
        <v>147</v>
      </c>
      <c r="L119" s="6">
        <v>705</v>
      </c>
      <c r="M119" s="8">
        <f t="shared" si="66"/>
        <v>4.795918367346939</v>
      </c>
      <c r="O119" s="6">
        <f t="shared" si="67"/>
        <v>114</v>
      </c>
      <c r="P119" s="6">
        <f t="shared" si="68"/>
        <v>42</v>
      </c>
      <c r="Q119" s="10">
        <f t="shared" si="69"/>
        <v>0.36842105263157893</v>
      </c>
    </row>
    <row r="120" spans="1:17" ht="15.6" x14ac:dyDescent="0.25">
      <c r="A120" s="1" t="s">
        <v>211</v>
      </c>
      <c r="B120" s="6">
        <v>10</v>
      </c>
      <c r="C120" s="6">
        <v>26</v>
      </c>
      <c r="D120" s="8">
        <f t="shared" si="63"/>
        <v>2.6</v>
      </c>
      <c r="E120" s="6">
        <v>5</v>
      </c>
      <c r="F120" s="6">
        <v>6</v>
      </c>
      <c r="G120" s="8">
        <f t="shared" si="64"/>
        <v>1.2</v>
      </c>
      <c r="H120" s="6">
        <v>15</v>
      </c>
      <c r="I120" s="6">
        <v>5</v>
      </c>
      <c r="J120" s="8">
        <f t="shared" si="65"/>
        <v>0.33333333333333331</v>
      </c>
      <c r="K120" s="6">
        <v>53</v>
      </c>
      <c r="L120" s="6">
        <v>195</v>
      </c>
      <c r="M120" s="8">
        <f t="shared" si="66"/>
        <v>3.6792452830188678</v>
      </c>
      <c r="O120" s="6">
        <f t="shared" si="67"/>
        <v>30</v>
      </c>
      <c r="P120" s="6">
        <f t="shared" si="68"/>
        <v>37</v>
      </c>
      <c r="Q120" s="10">
        <f t="shared" si="69"/>
        <v>1.2333333333333334</v>
      </c>
    </row>
    <row r="121" spans="1:17" ht="15.6" x14ac:dyDescent="0.25">
      <c r="A121" s="1" t="s">
        <v>212</v>
      </c>
      <c r="B121" s="6">
        <v>72</v>
      </c>
      <c r="C121" s="6">
        <v>13</v>
      </c>
      <c r="D121" s="8">
        <f t="shared" si="63"/>
        <v>0.18055555555555555</v>
      </c>
      <c r="E121" s="6">
        <v>35</v>
      </c>
      <c r="F121" s="6">
        <v>73</v>
      </c>
      <c r="G121" s="8">
        <f t="shared" si="64"/>
        <v>2.0857142857142859</v>
      </c>
      <c r="H121" s="6">
        <v>97</v>
      </c>
      <c r="I121" s="6">
        <v>16</v>
      </c>
      <c r="J121" s="8">
        <f t="shared" si="65"/>
        <v>0.16494845360824742</v>
      </c>
      <c r="K121" s="6">
        <v>198</v>
      </c>
      <c r="L121" s="6">
        <v>505</v>
      </c>
      <c r="M121" s="8">
        <f t="shared" si="66"/>
        <v>2.5505050505050506</v>
      </c>
      <c r="O121" s="6">
        <f t="shared" si="67"/>
        <v>204</v>
      </c>
      <c r="P121" s="6">
        <f t="shared" si="68"/>
        <v>102</v>
      </c>
      <c r="Q121" s="10">
        <f t="shared" si="69"/>
        <v>0.5</v>
      </c>
    </row>
    <row r="122" spans="1:17" ht="15.6" x14ac:dyDescent="0.25">
      <c r="A122" s="1" t="s">
        <v>213</v>
      </c>
      <c r="B122" s="6">
        <v>698</v>
      </c>
      <c r="C122" s="6">
        <v>524</v>
      </c>
      <c r="D122" s="8">
        <f t="shared" si="63"/>
        <v>0.75071633237822355</v>
      </c>
      <c r="E122" s="6">
        <v>351</v>
      </c>
      <c r="F122" s="6">
        <v>177</v>
      </c>
      <c r="G122" s="8">
        <f t="shared" si="64"/>
        <v>0.50427350427350426</v>
      </c>
      <c r="H122" s="6">
        <v>1146</v>
      </c>
      <c r="I122" s="6">
        <v>464</v>
      </c>
      <c r="J122" s="8">
        <f t="shared" si="65"/>
        <v>0.4048865619546248</v>
      </c>
      <c r="K122" s="6">
        <v>2153</v>
      </c>
      <c r="L122" s="6">
        <v>2153</v>
      </c>
      <c r="M122" s="8">
        <f t="shared" si="66"/>
        <v>1</v>
      </c>
      <c r="O122" s="6">
        <f t="shared" si="67"/>
        <v>2195</v>
      </c>
      <c r="P122" s="6">
        <f t="shared" si="68"/>
        <v>1165</v>
      </c>
      <c r="Q122" s="10">
        <f t="shared" si="69"/>
        <v>0.53075170842824604</v>
      </c>
    </row>
    <row r="123" spans="1:17" ht="15.6" x14ac:dyDescent="0.25">
      <c r="A123" s="1" t="s">
        <v>214</v>
      </c>
      <c r="B123" s="6">
        <v>10</v>
      </c>
      <c r="C123" s="6">
        <v>12</v>
      </c>
      <c r="D123" s="8">
        <f t="shared" si="63"/>
        <v>1.2</v>
      </c>
      <c r="E123" s="6">
        <v>5</v>
      </c>
      <c r="F123" s="6">
        <v>7</v>
      </c>
      <c r="G123" s="8">
        <f t="shared" si="64"/>
        <v>1.4</v>
      </c>
      <c r="H123" s="6">
        <v>13</v>
      </c>
      <c r="I123" s="6">
        <v>15</v>
      </c>
      <c r="J123" s="8">
        <f t="shared" si="65"/>
        <v>1.1538461538461537</v>
      </c>
      <c r="K123" s="6">
        <v>48</v>
      </c>
      <c r="L123" s="6">
        <v>59</v>
      </c>
      <c r="M123" s="8">
        <f t="shared" si="66"/>
        <v>1.2291666666666667</v>
      </c>
      <c r="O123" s="6">
        <f t="shared" si="67"/>
        <v>28</v>
      </c>
      <c r="P123" s="6">
        <f t="shared" si="68"/>
        <v>34</v>
      </c>
      <c r="Q123" s="10">
        <f t="shared" si="69"/>
        <v>1.2142857142857142</v>
      </c>
    </row>
    <row r="124" spans="1:17" ht="15.6" x14ac:dyDescent="0.25">
      <c r="A124" s="1" t="s">
        <v>215</v>
      </c>
      <c r="B124" s="6">
        <v>455</v>
      </c>
      <c r="C124" s="6">
        <v>258</v>
      </c>
      <c r="D124" s="8">
        <f t="shared" si="63"/>
        <v>0.56703296703296702</v>
      </c>
      <c r="E124" s="6">
        <v>228</v>
      </c>
      <c r="F124" s="6">
        <v>298</v>
      </c>
      <c r="G124" s="8">
        <f t="shared" si="64"/>
        <v>1.3070175438596492</v>
      </c>
      <c r="H124" s="6">
        <v>615</v>
      </c>
      <c r="I124" s="6">
        <v>313</v>
      </c>
      <c r="J124" s="8">
        <f t="shared" si="65"/>
        <v>0.50894308943089428</v>
      </c>
      <c r="K124" s="6">
        <v>1186</v>
      </c>
      <c r="L124" s="6">
        <v>1466</v>
      </c>
      <c r="M124" s="8">
        <f t="shared" si="66"/>
        <v>1.2360876897133222</v>
      </c>
      <c r="O124" s="6">
        <f t="shared" si="67"/>
        <v>1298</v>
      </c>
      <c r="P124" s="6">
        <f t="shared" si="68"/>
        <v>869</v>
      </c>
      <c r="Q124" s="10">
        <f t="shared" si="69"/>
        <v>0.66949152542372881</v>
      </c>
    </row>
    <row r="125" spans="1:17" ht="15.6" x14ac:dyDescent="0.25">
      <c r="A125" s="1" t="s">
        <v>216</v>
      </c>
      <c r="B125" s="6">
        <v>698</v>
      </c>
      <c r="C125" s="6">
        <v>118</v>
      </c>
      <c r="D125" s="8">
        <f t="shared" si="63"/>
        <v>0.16905444126074498</v>
      </c>
      <c r="E125" s="6">
        <v>331</v>
      </c>
      <c r="F125" s="6">
        <v>5</v>
      </c>
      <c r="G125" s="8">
        <f t="shared" si="64"/>
        <v>1.5105740181268883E-2</v>
      </c>
      <c r="H125" s="6">
        <v>991</v>
      </c>
      <c r="I125" s="6">
        <v>128</v>
      </c>
      <c r="J125" s="8">
        <f t="shared" si="65"/>
        <v>0.12916246215943492</v>
      </c>
      <c r="K125" s="6">
        <v>1403</v>
      </c>
      <c r="L125" s="6">
        <v>1233</v>
      </c>
      <c r="M125" s="8">
        <f t="shared" si="66"/>
        <v>0.87883107626514612</v>
      </c>
      <c r="O125" s="6">
        <f t="shared" ref="O125:O132" si="70">B125+E125+H125</f>
        <v>2020</v>
      </c>
      <c r="P125" s="6">
        <f t="shared" ref="P125:P132" si="71">C125+F125+I125</f>
        <v>251</v>
      </c>
      <c r="Q125" s="10">
        <f t="shared" ref="Q125:Q132" si="72">P125/O125</f>
        <v>0.12425742574257426</v>
      </c>
    </row>
    <row r="126" spans="1:17" ht="15.6" x14ac:dyDescent="0.25">
      <c r="A126" s="1" t="s">
        <v>217</v>
      </c>
      <c r="B126" s="6">
        <v>265</v>
      </c>
      <c r="C126" s="6">
        <v>214</v>
      </c>
      <c r="D126" s="8">
        <f t="shared" si="63"/>
        <v>0.8075471698113208</v>
      </c>
      <c r="E126" s="6">
        <v>116</v>
      </c>
      <c r="F126" s="6">
        <v>130</v>
      </c>
      <c r="G126" s="8">
        <f t="shared" si="64"/>
        <v>1.1206896551724137</v>
      </c>
      <c r="H126" s="6">
        <v>343</v>
      </c>
      <c r="I126" s="6">
        <v>134</v>
      </c>
      <c r="J126" s="8">
        <f t="shared" si="65"/>
        <v>0.39067055393586003</v>
      </c>
      <c r="K126" s="6">
        <v>673</v>
      </c>
      <c r="L126" s="6">
        <v>1955</v>
      </c>
      <c r="M126" s="8">
        <f t="shared" si="66"/>
        <v>2.9049034175334323</v>
      </c>
      <c r="O126" s="6">
        <f t="shared" si="70"/>
        <v>724</v>
      </c>
      <c r="P126" s="6">
        <f t="shared" si="71"/>
        <v>478</v>
      </c>
      <c r="Q126" s="10">
        <f t="shared" si="72"/>
        <v>0.66022099447513816</v>
      </c>
    </row>
    <row r="127" spans="1:17" ht="15.6" x14ac:dyDescent="0.25">
      <c r="A127" s="1" t="s">
        <v>218</v>
      </c>
      <c r="B127" s="6">
        <v>5337</v>
      </c>
      <c r="C127" s="6">
        <v>4415</v>
      </c>
      <c r="D127" s="8">
        <f t="shared" si="63"/>
        <v>0.82724376990818815</v>
      </c>
      <c r="E127" s="6">
        <v>2364</v>
      </c>
      <c r="F127" s="6">
        <v>3886</v>
      </c>
      <c r="G127" s="8">
        <f t="shared" si="64"/>
        <v>1.643824027072758</v>
      </c>
      <c r="H127" s="6">
        <v>7086</v>
      </c>
      <c r="I127" s="6">
        <v>776</v>
      </c>
      <c r="J127" s="8">
        <f t="shared" si="65"/>
        <v>0.10951171323736945</v>
      </c>
      <c r="K127" s="6">
        <v>11327</v>
      </c>
      <c r="L127" s="6">
        <v>18184</v>
      </c>
      <c r="M127" s="8">
        <f t="shared" si="66"/>
        <v>1.6053677054824755</v>
      </c>
      <c r="O127" s="6">
        <f t="shared" si="70"/>
        <v>14787</v>
      </c>
      <c r="P127" s="6">
        <f t="shared" si="71"/>
        <v>9077</v>
      </c>
      <c r="Q127" s="10">
        <f t="shared" si="72"/>
        <v>0.61385000338134843</v>
      </c>
    </row>
    <row r="128" spans="1:17" ht="15.6" x14ac:dyDescent="0.25">
      <c r="A128" s="1" t="s">
        <v>219</v>
      </c>
      <c r="B128" s="6">
        <v>1294</v>
      </c>
      <c r="C128" s="6">
        <v>279</v>
      </c>
      <c r="D128" s="8">
        <f t="shared" si="63"/>
        <v>0.21561051004636786</v>
      </c>
      <c r="E128" s="6">
        <v>590</v>
      </c>
      <c r="F128" s="6">
        <v>479</v>
      </c>
      <c r="G128" s="8">
        <f t="shared" si="64"/>
        <v>0.81186440677966099</v>
      </c>
      <c r="H128" s="6">
        <v>1786</v>
      </c>
      <c r="I128" s="6">
        <v>665</v>
      </c>
      <c r="J128" s="8">
        <f t="shared" si="65"/>
        <v>0.37234042553191488</v>
      </c>
      <c r="K128" s="6">
        <v>2669</v>
      </c>
      <c r="L128" s="6">
        <v>3340</v>
      </c>
      <c r="M128" s="8">
        <f t="shared" si="66"/>
        <v>1.2514050206069689</v>
      </c>
      <c r="O128" s="6">
        <f t="shared" si="70"/>
        <v>3670</v>
      </c>
      <c r="P128" s="6">
        <f t="shared" si="71"/>
        <v>1423</v>
      </c>
      <c r="Q128" s="10">
        <f t="shared" si="72"/>
        <v>0.38773841961852862</v>
      </c>
    </row>
    <row r="129" spans="1:17" ht="15.6" x14ac:dyDescent="0.25">
      <c r="A129" s="1" t="s">
        <v>220</v>
      </c>
      <c r="B129" s="6">
        <v>75</v>
      </c>
      <c r="C129" s="6">
        <v>60</v>
      </c>
      <c r="D129" s="8">
        <f t="shared" si="63"/>
        <v>0.8</v>
      </c>
      <c r="E129" s="6">
        <v>36</v>
      </c>
      <c r="F129" s="6">
        <v>1</v>
      </c>
      <c r="G129" s="8">
        <f t="shared" si="64"/>
        <v>2.7777777777777776E-2</v>
      </c>
      <c r="H129" s="6">
        <v>108</v>
      </c>
      <c r="I129" s="6">
        <v>108</v>
      </c>
      <c r="J129" s="8">
        <f t="shared" si="65"/>
        <v>1</v>
      </c>
      <c r="K129" s="6">
        <v>320</v>
      </c>
      <c r="L129" s="6">
        <v>455</v>
      </c>
      <c r="M129" s="8">
        <f t="shared" si="66"/>
        <v>1.421875</v>
      </c>
      <c r="O129" s="6">
        <f t="shared" si="70"/>
        <v>219</v>
      </c>
      <c r="P129" s="6">
        <f t="shared" si="71"/>
        <v>169</v>
      </c>
      <c r="Q129" s="10">
        <f t="shared" si="72"/>
        <v>0.77168949771689499</v>
      </c>
    </row>
    <row r="130" spans="1:17" ht="15.6" x14ac:dyDescent="0.25">
      <c r="A130" s="1" t="s">
        <v>221</v>
      </c>
      <c r="B130" s="6">
        <v>736</v>
      </c>
      <c r="C130" s="6">
        <v>108</v>
      </c>
      <c r="D130" s="8">
        <f t="shared" si="63"/>
        <v>0.14673913043478262</v>
      </c>
      <c r="E130" s="6">
        <v>361</v>
      </c>
      <c r="F130" s="6">
        <v>846</v>
      </c>
      <c r="G130" s="8">
        <f t="shared" si="64"/>
        <v>2.3434903047091411</v>
      </c>
      <c r="H130" s="6">
        <v>1075</v>
      </c>
      <c r="I130" s="6">
        <v>692</v>
      </c>
      <c r="J130" s="8">
        <f t="shared" si="65"/>
        <v>0.64372093023255816</v>
      </c>
      <c r="K130" s="6">
        <v>1664</v>
      </c>
      <c r="L130" s="6">
        <v>1338</v>
      </c>
      <c r="M130" s="8">
        <f t="shared" si="66"/>
        <v>0.80408653846153844</v>
      </c>
      <c r="O130" s="6">
        <f t="shared" si="70"/>
        <v>2172</v>
      </c>
      <c r="P130" s="6">
        <f t="shared" si="71"/>
        <v>1646</v>
      </c>
      <c r="Q130" s="10">
        <f t="shared" si="72"/>
        <v>0.75782688766114181</v>
      </c>
    </row>
    <row r="131" spans="1:17" ht="15.6" x14ac:dyDescent="0.25">
      <c r="A131" s="1" t="s">
        <v>222</v>
      </c>
      <c r="B131" s="6">
        <v>325</v>
      </c>
      <c r="C131" s="6">
        <v>325</v>
      </c>
      <c r="D131" s="8">
        <f t="shared" si="63"/>
        <v>1</v>
      </c>
      <c r="E131" s="6">
        <v>158</v>
      </c>
      <c r="F131" s="6">
        <v>158</v>
      </c>
      <c r="G131" s="8">
        <f t="shared" si="64"/>
        <v>1</v>
      </c>
      <c r="H131" s="6">
        <v>651</v>
      </c>
      <c r="I131" s="6">
        <v>152</v>
      </c>
      <c r="J131" s="8">
        <f t="shared" si="65"/>
        <v>0.23348694316436253</v>
      </c>
      <c r="K131" s="6">
        <v>312</v>
      </c>
      <c r="L131" s="6">
        <v>786</v>
      </c>
      <c r="M131" s="8">
        <f t="shared" si="66"/>
        <v>2.5192307692307692</v>
      </c>
      <c r="O131" s="6">
        <f t="shared" si="70"/>
        <v>1134</v>
      </c>
      <c r="P131" s="6">
        <f t="shared" si="71"/>
        <v>635</v>
      </c>
      <c r="Q131" s="10">
        <f t="shared" si="72"/>
        <v>0.55996472663139329</v>
      </c>
    </row>
    <row r="132" spans="1:17" x14ac:dyDescent="0.25">
      <c r="A132" s="2" t="s">
        <v>111</v>
      </c>
      <c r="B132" s="3">
        <f>SUM(B116:B131)</f>
        <v>11496</v>
      </c>
      <c r="C132" s="3">
        <f>SUM(C116:C131)</f>
        <v>6624</v>
      </c>
      <c r="D132" s="11">
        <f t="shared" si="63"/>
        <v>0.57620041753653439</v>
      </c>
      <c r="E132" s="3">
        <f>SUM(E116:E131)</f>
        <v>5209</v>
      </c>
      <c r="F132" s="3">
        <f>SUM(F116:F131)</f>
        <v>6435</v>
      </c>
      <c r="G132" s="11">
        <f t="shared" si="64"/>
        <v>1.235361873680169</v>
      </c>
      <c r="H132" s="3">
        <f>SUM(H116:H131)</f>
        <v>15870</v>
      </c>
      <c r="I132" s="3">
        <f>SUM(I116:I131)</f>
        <v>4072</v>
      </c>
      <c r="J132" s="11">
        <f t="shared" si="65"/>
        <v>0.25658475110270951</v>
      </c>
      <c r="K132" s="3">
        <f>SUM(K116:K131)</f>
        <v>25416</v>
      </c>
      <c r="L132" s="3">
        <f>SUM(L116:L131)</f>
        <v>35704</v>
      </c>
      <c r="M132" s="11">
        <f t="shared" si="66"/>
        <v>1.4047843877872206</v>
      </c>
      <c r="O132" s="6">
        <f t="shared" si="70"/>
        <v>32575</v>
      </c>
      <c r="P132" s="6">
        <f t="shared" si="71"/>
        <v>17131</v>
      </c>
      <c r="Q132" s="10">
        <f t="shared" si="72"/>
        <v>0.52589409056024561</v>
      </c>
    </row>
    <row r="133" spans="1:17" x14ac:dyDescent="0.25">
      <c r="A133" s="2"/>
    </row>
    <row r="134" spans="1:17" s="7" customFormat="1" x14ac:dyDescent="0.25">
      <c r="A134" s="14"/>
      <c r="B134" s="15" t="s">
        <v>0</v>
      </c>
      <c r="C134" s="16"/>
      <c r="D134" s="16"/>
      <c r="E134" s="15" t="s">
        <v>1</v>
      </c>
      <c r="F134" s="16"/>
      <c r="G134" s="16"/>
      <c r="H134" s="15" t="s">
        <v>2</v>
      </c>
      <c r="I134" s="16"/>
      <c r="J134" s="16"/>
      <c r="K134" s="15" t="s">
        <v>103</v>
      </c>
      <c r="L134" s="16"/>
      <c r="M134" s="16"/>
      <c r="N134" s="17"/>
      <c r="O134" s="18" t="s">
        <v>128</v>
      </c>
      <c r="P134" s="18"/>
      <c r="Q134" s="18"/>
    </row>
    <row r="135" spans="1:17" ht="26.4" x14ac:dyDescent="0.25">
      <c r="A135" s="20" t="s">
        <v>82</v>
      </c>
      <c r="B135" s="20" t="s">
        <v>105</v>
      </c>
      <c r="C135" s="20" t="s">
        <v>106</v>
      </c>
      <c r="D135" s="20" t="s">
        <v>107</v>
      </c>
      <c r="E135" s="20" t="s">
        <v>105</v>
      </c>
      <c r="F135" s="20" t="s">
        <v>106</v>
      </c>
      <c r="G135" s="20" t="s">
        <v>107</v>
      </c>
      <c r="H135" s="20" t="s">
        <v>105</v>
      </c>
      <c r="I135" s="20" t="s">
        <v>106</v>
      </c>
      <c r="J135" s="20" t="s">
        <v>107</v>
      </c>
      <c r="K135" s="20" t="s">
        <v>105</v>
      </c>
      <c r="L135" s="20" t="s">
        <v>106</v>
      </c>
      <c r="M135" s="20" t="s">
        <v>107</v>
      </c>
      <c r="N135" s="21"/>
      <c r="O135" s="22" t="s">
        <v>105</v>
      </c>
      <c r="P135" s="22" t="s">
        <v>106</v>
      </c>
      <c r="Q135" s="22" t="s">
        <v>129</v>
      </c>
    </row>
    <row r="136" spans="1:17" ht="15.6" x14ac:dyDescent="0.25">
      <c r="A136" s="1" t="s">
        <v>223</v>
      </c>
      <c r="B136" s="6">
        <v>70</v>
      </c>
      <c r="C136" s="6">
        <v>54</v>
      </c>
      <c r="D136" s="8">
        <f t="shared" ref="D136:D144" si="73">C136/B136</f>
        <v>0.77142857142857146</v>
      </c>
      <c r="E136" s="6">
        <v>49</v>
      </c>
      <c r="F136" s="6">
        <v>128</v>
      </c>
      <c r="G136" s="8">
        <f t="shared" ref="G136:G144" si="74">F136/E136</f>
        <v>2.6122448979591835</v>
      </c>
      <c r="H136" s="6">
        <v>90</v>
      </c>
      <c r="I136" s="6">
        <v>165</v>
      </c>
      <c r="J136" s="8">
        <f t="shared" ref="J136:J144" si="75">I136/H136</f>
        <v>1.8333333333333333</v>
      </c>
      <c r="K136" s="6">
        <v>204</v>
      </c>
      <c r="L136" s="6">
        <v>385</v>
      </c>
      <c r="M136" s="8">
        <f t="shared" ref="M136:M144" si="76">L136/K136</f>
        <v>1.8872549019607843</v>
      </c>
      <c r="O136" s="6">
        <f>B136+E136+H136</f>
        <v>209</v>
      </c>
      <c r="P136" s="6">
        <f>C136+F136+I136</f>
        <v>347</v>
      </c>
      <c r="Q136" s="10">
        <f>P136/O136</f>
        <v>1.6602870813397128</v>
      </c>
    </row>
    <row r="137" spans="1:17" ht="15.6" x14ac:dyDescent="0.25">
      <c r="A137" s="1" t="s">
        <v>224</v>
      </c>
      <c r="B137" s="6">
        <v>268</v>
      </c>
      <c r="C137" s="6">
        <v>0</v>
      </c>
      <c r="D137" s="8">
        <f t="shared" si="73"/>
        <v>0</v>
      </c>
      <c r="E137" s="6">
        <v>237</v>
      </c>
      <c r="F137" s="6">
        <v>0</v>
      </c>
      <c r="G137" s="8">
        <f t="shared" si="74"/>
        <v>0</v>
      </c>
      <c r="H137" s="6">
        <v>379</v>
      </c>
      <c r="I137" s="6">
        <v>15</v>
      </c>
      <c r="J137" s="8">
        <f t="shared" si="75"/>
        <v>3.9577836411609502E-2</v>
      </c>
      <c r="K137" s="6">
        <v>580</v>
      </c>
      <c r="L137" s="6">
        <v>1002</v>
      </c>
      <c r="M137" s="8">
        <f t="shared" si="76"/>
        <v>1.7275862068965517</v>
      </c>
      <c r="O137" s="6">
        <f t="shared" ref="O137:O144" si="77">B137+E137+H137</f>
        <v>884</v>
      </c>
      <c r="P137" s="6">
        <f t="shared" ref="P137:P144" si="78">C137+F137+I137</f>
        <v>15</v>
      </c>
      <c r="Q137" s="10">
        <f t="shared" ref="Q137:Q144" si="79">P137/O137</f>
        <v>1.6968325791855202E-2</v>
      </c>
    </row>
    <row r="138" spans="1:17" ht="15.6" x14ac:dyDescent="0.25">
      <c r="A138" s="1" t="s">
        <v>225</v>
      </c>
      <c r="B138" s="6">
        <v>761</v>
      </c>
      <c r="C138" s="6">
        <v>57</v>
      </c>
      <c r="D138" s="8">
        <f t="shared" si="73"/>
        <v>7.4901445466491454E-2</v>
      </c>
      <c r="E138" s="6">
        <v>573</v>
      </c>
      <c r="F138" s="6">
        <v>192</v>
      </c>
      <c r="G138" s="8">
        <f t="shared" si="74"/>
        <v>0.33507853403141363</v>
      </c>
      <c r="H138" s="6">
        <v>972</v>
      </c>
      <c r="I138" s="6">
        <v>631</v>
      </c>
      <c r="J138" s="8">
        <f t="shared" si="75"/>
        <v>0.64917695473251025</v>
      </c>
      <c r="K138" s="6">
        <v>1506</v>
      </c>
      <c r="L138" s="6">
        <v>5421</v>
      </c>
      <c r="M138" s="8">
        <f t="shared" si="76"/>
        <v>3.5996015936254979</v>
      </c>
      <c r="O138" s="6">
        <f t="shared" si="77"/>
        <v>2306</v>
      </c>
      <c r="P138" s="6">
        <f t="shared" si="78"/>
        <v>880</v>
      </c>
      <c r="Q138" s="10">
        <f t="shared" si="79"/>
        <v>0.38161318300086733</v>
      </c>
    </row>
    <row r="139" spans="1:17" ht="15.6" x14ac:dyDescent="0.25">
      <c r="A139" s="1" t="s">
        <v>226</v>
      </c>
      <c r="B139" s="6">
        <v>357</v>
      </c>
      <c r="C139" s="6">
        <v>12</v>
      </c>
      <c r="D139" s="8">
        <f t="shared" si="73"/>
        <v>3.3613445378151259E-2</v>
      </c>
      <c r="E139" s="6">
        <v>190</v>
      </c>
      <c r="F139" s="6">
        <v>27</v>
      </c>
      <c r="G139" s="8">
        <f t="shared" si="74"/>
        <v>0.14210526315789473</v>
      </c>
      <c r="H139" s="6">
        <v>342</v>
      </c>
      <c r="I139" s="6">
        <v>0</v>
      </c>
      <c r="J139" s="8">
        <f t="shared" si="75"/>
        <v>0</v>
      </c>
      <c r="K139" s="6">
        <v>502</v>
      </c>
      <c r="L139" s="6">
        <v>1679</v>
      </c>
      <c r="M139" s="8">
        <f t="shared" si="76"/>
        <v>3.3446215139442232</v>
      </c>
      <c r="O139" s="6">
        <f t="shared" si="77"/>
        <v>889</v>
      </c>
      <c r="P139" s="6">
        <f t="shared" si="78"/>
        <v>39</v>
      </c>
      <c r="Q139" s="10">
        <f t="shared" si="79"/>
        <v>4.3869516310461196E-2</v>
      </c>
    </row>
    <row r="140" spans="1:17" ht="15.6" x14ac:dyDescent="0.25">
      <c r="A140" s="1" t="s">
        <v>227</v>
      </c>
      <c r="B140" s="6">
        <v>191</v>
      </c>
      <c r="C140" s="6">
        <v>16</v>
      </c>
      <c r="D140" s="8">
        <f t="shared" si="73"/>
        <v>8.3769633507853408E-2</v>
      </c>
      <c r="E140" s="6">
        <v>123</v>
      </c>
      <c r="F140" s="6">
        <v>64</v>
      </c>
      <c r="G140" s="8">
        <f t="shared" si="74"/>
        <v>0.52032520325203258</v>
      </c>
      <c r="H140" s="6">
        <v>256</v>
      </c>
      <c r="I140" s="6">
        <v>36</v>
      </c>
      <c r="J140" s="8">
        <f t="shared" si="75"/>
        <v>0.140625</v>
      </c>
      <c r="K140" s="6">
        <v>434</v>
      </c>
      <c r="L140" s="6">
        <v>890</v>
      </c>
      <c r="M140" s="8">
        <f t="shared" si="76"/>
        <v>2.0506912442396312</v>
      </c>
      <c r="O140" s="6">
        <f t="shared" si="77"/>
        <v>570</v>
      </c>
      <c r="P140" s="6">
        <f t="shared" si="78"/>
        <v>116</v>
      </c>
      <c r="Q140" s="10">
        <f t="shared" si="79"/>
        <v>0.20350877192982456</v>
      </c>
    </row>
    <row r="141" spans="1:17" ht="15.6" x14ac:dyDescent="0.25">
      <c r="A141" s="1" t="s">
        <v>228</v>
      </c>
      <c r="B141" s="6">
        <v>860</v>
      </c>
      <c r="C141" s="6">
        <v>87</v>
      </c>
      <c r="D141" s="8">
        <f t="shared" si="73"/>
        <v>0.10116279069767442</v>
      </c>
      <c r="E141" s="6">
        <v>629</v>
      </c>
      <c r="F141" s="6">
        <v>691</v>
      </c>
      <c r="G141" s="8">
        <f t="shared" si="74"/>
        <v>1.0985691573926868</v>
      </c>
      <c r="H141" s="6">
        <v>1172</v>
      </c>
      <c r="I141" s="6">
        <v>1463</v>
      </c>
      <c r="J141" s="8">
        <f t="shared" si="75"/>
        <v>1.2482935153583619</v>
      </c>
      <c r="K141" s="6">
        <v>1975</v>
      </c>
      <c r="L141" s="6">
        <v>2165</v>
      </c>
      <c r="M141" s="8">
        <f t="shared" si="76"/>
        <v>1.0962025316455697</v>
      </c>
      <c r="O141" s="6">
        <f t="shared" si="77"/>
        <v>2661</v>
      </c>
      <c r="P141" s="6">
        <f t="shared" si="78"/>
        <v>2241</v>
      </c>
      <c r="Q141" s="10">
        <f t="shared" si="79"/>
        <v>0.84216459977452085</v>
      </c>
    </row>
    <row r="142" spans="1:17" ht="15.6" x14ac:dyDescent="0.25">
      <c r="A142" s="1" t="s">
        <v>229</v>
      </c>
      <c r="B142" s="6">
        <v>690</v>
      </c>
      <c r="C142" s="6">
        <v>322</v>
      </c>
      <c r="D142" s="8">
        <f t="shared" si="73"/>
        <v>0.46666666666666667</v>
      </c>
      <c r="E142" s="6">
        <v>474</v>
      </c>
      <c r="F142" s="6">
        <v>231</v>
      </c>
      <c r="G142" s="8">
        <f t="shared" si="74"/>
        <v>0.48734177215189872</v>
      </c>
      <c r="H142" s="6">
        <v>779</v>
      </c>
      <c r="I142" s="6">
        <v>4</v>
      </c>
      <c r="J142" s="8">
        <f t="shared" si="75"/>
        <v>5.1347881899871627E-3</v>
      </c>
      <c r="K142" s="6">
        <v>1299</v>
      </c>
      <c r="L142" s="6">
        <v>2408</v>
      </c>
      <c r="M142" s="8">
        <f t="shared" si="76"/>
        <v>1.8537336412625096</v>
      </c>
      <c r="O142" s="6">
        <f t="shared" si="77"/>
        <v>1943</v>
      </c>
      <c r="P142" s="6">
        <f t="shared" si="78"/>
        <v>557</v>
      </c>
      <c r="Q142" s="10">
        <f t="shared" si="79"/>
        <v>0.28667009778692742</v>
      </c>
    </row>
    <row r="143" spans="1:17" ht="15.6" x14ac:dyDescent="0.25">
      <c r="A143" s="1" t="s">
        <v>230</v>
      </c>
      <c r="B143" s="6">
        <v>500</v>
      </c>
      <c r="C143" s="6">
        <v>0</v>
      </c>
      <c r="D143" s="8">
        <f t="shared" si="73"/>
        <v>0</v>
      </c>
      <c r="E143" s="6">
        <v>363</v>
      </c>
      <c r="F143" s="6">
        <v>71</v>
      </c>
      <c r="G143" s="8">
        <f t="shared" si="74"/>
        <v>0.19559228650137742</v>
      </c>
      <c r="H143" s="6">
        <v>771</v>
      </c>
      <c r="I143" s="6">
        <v>0</v>
      </c>
      <c r="J143" s="8">
        <f t="shared" si="75"/>
        <v>0</v>
      </c>
      <c r="K143" s="6">
        <v>1085</v>
      </c>
      <c r="L143" s="6">
        <v>356</v>
      </c>
      <c r="M143" s="8">
        <f t="shared" si="76"/>
        <v>0.328110599078341</v>
      </c>
      <c r="O143" s="6">
        <f t="shared" si="77"/>
        <v>1634</v>
      </c>
      <c r="P143" s="6">
        <f t="shared" si="78"/>
        <v>71</v>
      </c>
      <c r="Q143" s="10">
        <f t="shared" si="79"/>
        <v>4.3451652386780906E-2</v>
      </c>
    </row>
    <row r="144" spans="1:17" x14ac:dyDescent="0.25">
      <c r="A144" s="2" t="s">
        <v>111</v>
      </c>
      <c r="B144" s="3">
        <f>SUM(B136:B143)</f>
        <v>3697</v>
      </c>
      <c r="C144" s="3">
        <f>SUM(C136:C143)</f>
        <v>548</v>
      </c>
      <c r="D144" s="11">
        <f t="shared" si="73"/>
        <v>0.14822829321071138</v>
      </c>
      <c r="E144" s="3">
        <f>SUM(E136:E143)</f>
        <v>2638</v>
      </c>
      <c r="F144" s="3">
        <f>SUM(F136:F143)</f>
        <v>1404</v>
      </c>
      <c r="G144" s="11">
        <f t="shared" si="74"/>
        <v>0.53222137983320694</v>
      </c>
      <c r="H144" s="3">
        <f>SUM(H136:H143)</f>
        <v>4761</v>
      </c>
      <c r="I144" s="3">
        <f>SUM(I136:I143)</f>
        <v>2314</v>
      </c>
      <c r="J144" s="11">
        <f t="shared" si="75"/>
        <v>0.48603234614576768</v>
      </c>
      <c r="K144" s="3">
        <f>SUM(K136:K143)</f>
        <v>7585</v>
      </c>
      <c r="L144" s="3">
        <f>SUM(L136:L143)</f>
        <v>14306</v>
      </c>
      <c r="M144" s="11">
        <f t="shared" si="76"/>
        <v>1.8860909690177983</v>
      </c>
      <c r="O144" s="6">
        <f t="shared" si="77"/>
        <v>11096</v>
      </c>
      <c r="P144" s="6">
        <f t="shared" si="78"/>
        <v>4266</v>
      </c>
      <c r="Q144" s="10">
        <f t="shared" si="79"/>
        <v>0.38446286950252345</v>
      </c>
    </row>
    <row r="145" spans="1:17" x14ac:dyDescent="0.25">
      <c r="O145" s="6"/>
      <c r="P145" s="6"/>
      <c r="Q145" s="10"/>
    </row>
    <row r="146" spans="1:17" s="7" customFormat="1" x14ac:dyDescent="0.25">
      <c r="A146" s="14"/>
      <c r="B146" s="15" t="s">
        <v>0</v>
      </c>
      <c r="C146" s="16"/>
      <c r="D146" s="16"/>
      <c r="E146" s="15" t="s">
        <v>1</v>
      </c>
      <c r="F146" s="16"/>
      <c r="G146" s="16"/>
      <c r="H146" s="15" t="s">
        <v>2</v>
      </c>
      <c r="I146" s="16"/>
      <c r="J146" s="16"/>
      <c r="K146" s="15" t="s">
        <v>103</v>
      </c>
      <c r="L146" s="16"/>
      <c r="M146" s="16"/>
      <c r="N146" s="17"/>
      <c r="O146" s="18" t="s">
        <v>128</v>
      </c>
      <c r="P146" s="18"/>
      <c r="Q146" s="18"/>
    </row>
    <row r="147" spans="1:17" ht="26.4" x14ac:dyDescent="0.25">
      <c r="A147" s="20" t="s">
        <v>90</v>
      </c>
      <c r="B147" s="20" t="s">
        <v>105</v>
      </c>
      <c r="C147" s="20" t="s">
        <v>106</v>
      </c>
      <c r="D147" s="20" t="s">
        <v>107</v>
      </c>
      <c r="E147" s="20" t="s">
        <v>105</v>
      </c>
      <c r="F147" s="20" t="s">
        <v>106</v>
      </c>
      <c r="G147" s="20" t="s">
        <v>107</v>
      </c>
      <c r="H147" s="20" t="s">
        <v>105</v>
      </c>
      <c r="I147" s="20" t="s">
        <v>106</v>
      </c>
      <c r="J147" s="20" t="s">
        <v>107</v>
      </c>
      <c r="K147" s="20" t="s">
        <v>105</v>
      </c>
      <c r="L147" s="20" t="s">
        <v>106</v>
      </c>
      <c r="M147" s="20" t="s">
        <v>107</v>
      </c>
      <c r="N147" s="21"/>
      <c r="O147" s="22" t="s">
        <v>105</v>
      </c>
      <c r="P147" s="22" t="s">
        <v>106</v>
      </c>
      <c r="Q147" s="22" t="s">
        <v>129</v>
      </c>
    </row>
    <row r="148" spans="1:17" ht="15.6" x14ac:dyDescent="0.25">
      <c r="A148" s="1" t="s">
        <v>231</v>
      </c>
      <c r="B148" s="6">
        <v>95</v>
      </c>
      <c r="C148" s="6">
        <v>104</v>
      </c>
      <c r="D148" s="8">
        <f t="shared" ref="D148:D158" si="80">C148/B148</f>
        <v>1.0947368421052632</v>
      </c>
      <c r="E148" s="6">
        <v>51</v>
      </c>
      <c r="F148" s="6">
        <v>59</v>
      </c>
      <c r="G148" s="8">
        <f t="shared" ref="G148:G158" si="81">F148/E148</f>
        <v>1.1568627450980393</v>
      </c>
      <c r="H148" s="6">
        <v>128</v>
      </c>
      <c r="I148" s="6">
        <v>138</v>
      </c>
      <c r="J148" s="8">
        <f t="shared" ref="J148:J158" si="82">I148/H148</f>
        <v>1.078125</v>
      </c>
      <c r="K148" s="6">
        <v>149</v>
      </c>
      <c r="L148" s="6">
        <v>721</v>
      </c>
      <c r="M148" s="8">
        <f t="shared" ref="M148:M158" si="83">L148/K148</f>
        <v>4.8389261744966445</v>
      </c>
      <c r="O148" s="6">
        <f>B148+E148+H148</f>
        <v>274</v>
      </c>
      <c r="P148" s="6">
        <f>C148+F148+I148</f>
        <v>301</v>
      </c>
      <c r="Q148" s="10">
        <f>P148/O148</f>
        <v>1.0985401459854014</v>
      </c>
    </row>
    <row r="149" spans="1:17" ht="15.6" x14ac:dyDescent="0.25">
      <c r="A149" s="1" t="s">
        <v>232</v>
      </c>
      <c r="B149" s="6">
        <v>113</v>
      </c>
      <c r="C149" s="6">
        <v>74</v>
      </c>
      <c r="D149" s="8">
        <f t="shared" si="80"/>
        <v>0.65486725663716816</v>
      </c>
      <c r="E149" s="6">
        <v>63</v>
      </c>
      <c r="F149" s="6">
        <v>40</v>
      </c>
      <c r="G149" s="8">
        <f t="shared" si="81"/>
        <v>0.63492063492063489</v>
      </c>
      <c r="H149" s="6">
        <v>166</v>
      </c>
      <c r="I149" s="6">
        <v>59</v>
      </c>
      <c r="J149" s="8">
        <f t="shared" si="82"/>
        <v>0.35542168674698793</v>
      </c>
      <c r="K149" s="6">
        <v>225</v>
      </c>
      <c r="L149" s="6">
        <v>347</v>
      </c>
      <c r="M149" s="8">
        <f t="shared" si="83"/>
        <v>1.5422222222222222</v>
      </c>
      <c r="O149" s="6">
        <f t="shared" ref="O149:O158" si="84">B149+E149+H149</f>
        <v>342</v>
      </c>
      <c r="P149" s="6">
        <f t="shared" ref="P149:P158" si="85">C149+F149+I149</f>
        <v>173</v>
      </c>
      <c r="Q149" s="10">
        <f t="shared" ref="Q149:Q156" si="86">P149/O149</f>
        <v>0.50584795321637432</v>
      </c>
    </row>
    <row r="150" spans="1:17" ht="15.6" x14ac:dyDescent="0.25">
      <c r="A150" s="1" t="s">
        <v>233</v>
      </c>
      <c r="B150" s="6">
        <v>112</v>
      </c>
      <c r="C150" s="6">
        <v>76</v>
      </c>
      <c r="D150" s="8">
        <f t="shared" si="80"/>
        <v>0.6785714285714286</v>
      </c>
      <c r="E150" s="6">
        <v>78</v>
      </c>
      <c r="F150" s="6">
        <v>112</v>
      </c>
      <c r="G150" s="8">
        <f t="shared" si="81"/>
        <v>1.4358974358974359</v>
      </c>
      <c r="H150" s="6">
        <v>171</v>
      </c>
      <c r="I150" s="6">
        <v>31</v>
      </c>
      <c r="J150" s="8">
        <f t="shared" si="82"/>
        <v>0.18128654970760233</v>
      </c>
      <c r="K150" s="6">
        <v>212</v>
      </c>
      <c r="L150" s="6">
        <v>297</v>
      </c>
      <c r="M150" s="8">
        <f t="shared" si="83"/>
        <v>1.4009433962264151</v>
      </c>
      <c r="O150" s="6">
        <f t="shared" si="84"/>
        <v>361</v>
      </c>
      <c r="P150" s="6">
        <f t="shared" si="85"/>
        <v>219</v>
      </c>
      <c r="Q150" s="10">
        <f t="shared" si="86"/>
        <v>0.60664819944598336</v>
      </c>
    </row>
    <row r="151" spans="1:17" ht="15.6" x14ac:dyDescent="0.25">
      <c r="A151" s="1" t="s">
        <v>234</v>
      </c>
      <c r="B151" s="6">
        <v>206</v>
      </c>
      <c r="C151" s="6">
        <v>250</v>
      </c>
      <c r="D151" s="8">
        <f t="shared" si="80"/>
        <v>1.2135922330097086</v>
      </c>
      <c r="E151" s="6">
        <v>124</v>
      </c>
      <c r="F151" s="6">
        <v>201</v>
      </c>
      <c r="G151" s="8">
        <f t="shared" si="81"/>
        <v>1.6209677419354838</v>
      </c>
      <c r="H151" s="6">
        <v>312</v>
      </c>
      <c r="I151" s="6">
        <v>361</v>
      </c>
      <c r="J151" s="8">
        <f t="shared" si="82"/>
        <v>1.1570512820512822</v>
      </c>
      <c r="K151" s="6">
        <v>502</v>
      </c>
      <c r="L151" s="6">
        <v>944</v>
      </c>
      <c r="M151" s="8">
        <f t="shared" si="83"/>
        <v>1.8804780876494025</v>
      </c>
      <c r="O151" s="6">
        <f t="shared" si="84"/>
        <v>642</v>
      </c>
      <c r="P151" s="6">
        <f t="shared" si="85"/>
        <v>812</v>
      </c>
      <c r="Q151" s="10">
        <f t="shared" si="86"/>
        <v>1.2647975077881619</v>
      </c>
    </row>
    <row r="152" spans="1:17" ht="15.6" x14ac:dyDescent="0.25">
      <c r="A152" s="1" t="s">
        <v>235</v>
      </c>
      <c r="B152" s="6">
        <v>401</v>
      </c>
      <c r="C152" s="6">
        <v>293</v>
      </c>
      <c r="D152" s="8">
        <f t="shared" si="80"/>
        <v>0.73067331670822944</v>
      </c>
      <c r="E152" s="6">
        <v>270</v>
      </c>
      <c r="F152" s="6">
        <v>467</v>
      </c>
      <c r="G152" s="8">
        <f t="shared" si="81"/>
        <v>1.7296296296296296</v>
      </c>
      <c r="H152" s="6">
        <v>597</v>
      </c>
      <c r="I152" s="6">
        <v>546</v>
      </c>
      <c r="J152" s="8">
        <f t="shared" si="82"/>
        <v>0.914572864321608</v>
      </c>
      <c r="K152" s="6">
        <v>856</v>
      </c>
      <c r="L152" s="6">
        <v>1551</v>
      </c>
      <c r="M152" s="8">
        <f t="shared" si="83"/>
        <v>1.8119158878504673</v>
      </c>
      <c r="O152" s="6">
        <f t="shared" si="84"/>
        <v>1268</v>
      </c>
      <c r="P152" s="6">
        <f t="shared" si="85"/>
        <v>1306</v>
      </c>
      <c r="Q152" s="10">
        <f t="shared" si="86"/>
        <v>1.0299684542586751</v>
      </c>
    </row>
    <row r="153" spans="1:17" ht="15.6" x14ac:dyDescent="0.25">
      <c r="A153" s="1" t="s">
        <v>236</v>
      </c>
      <c r="B153" s="6">
        <v>1539</v>
      </c>
      <c r="C153" s="6">
        <v>591</v>
      </c>
      <c r="D153" s="8">
        <f t="shared" si="80"/>
        <v>0.38401559454191031</v>
      </c>
      <c r="E153" s="6">
        <v>970</v>
      </c>
      <c r="F153" s="6">
        <v>1338</v>
      </c>
      <c r="G153" s="8">
        <f t="shared" si="81"/>
        <v>1.3793814432989691</v>
      </c>
      <c r="H153" s="6">
        <v>2120</v>
      </c>
      <c r="I153" s="6">
        <v>2154</v>
      </c>
      <c r="J153" s="8">
        <f t="shared" si="82"/>
        <v>1.0160377358490567</v>
      </c>
      <c r="K153" s="6">
        <v>3025</v>
      </c>
      <c r="L153" s="6">
        <v>4241</v>
      </c>
      <c r="M153" s="8">
        <f t="shared" si="83"/>
        <v>1.4019834710743801</v>
      </c>
      <c r="O153" s="6">
        <f t="shared" si="84"/>
        <v>4629</v>
      </c>
      <c r="P153" s="6">
        <f t="shared" si="85"/>
        <v>4083</v>
      </c>
      <c r="Q153" s="10">
        <f t="shared" si="86"/>
        <v>0.88204795852235907</v>
      </c>
    </row>
    <row r="154" spans="1:17" ht="15.6" x14ac:dyDescent="0.25">
      <c r="A154" s="1" t="s">
        <v>237</v>
      </c>
      <c r="B154" s="6">
        <v>58</v>
      </c>
      <c r="C154" s="6">
        <v>0</v>
      </c>
      <c r="D154" s="8">
        <f t="shared" si="80"/>
        <v>0</v>
      </c>
      <c r="E154" s="6">
        <v>35</v>
      </c>
      <c r="F154" s="6">
        <v>5</v>
      </c>
      <c r="G154" s="8">
        <f t="shared" si="81"/>
        <v>0.14285714285714285</v>
      </c>
      <c r="H154" s="6">
        <v>75</v>
      </c>
      <c r="I154" s="6">
        <v>28</v>
      </c>
      <c r="J154" s="8">
        <f t="shared" si="82"/>
        <v>0.37333333333333335</v>
      </c>
      <c r="K154" s="6">
        <v>106</v>
      </c>
      <c r="L154" s="6">
        <v>88</v>
      </c>
      <c r="M154" s="8">
        <f t="shared" si="83"/>
        <v>0.83018867924528306</v>
      </c>
      <c r="O154" s="6">
        <f t="shared" si="84"/>
        <v>168</v>
      </c>
      <c r="P154" s="6">
        <f t="shared" si="85"/>
        <v>33</v>
      </c>
      <c r="Q154" s="10">
        <f t="shared" si="86"/>
        <v>0.19642857142857142</v>
      </c>
    </row>
    <row r="155" spans="1:17" ht="15.6" x14ac:dyDescent="0.25">
      <c r="A155" s="1" t="s">
        <v>238</v>
      </c>
      <c r="B155" s="6">
        <v>146</v>
      </c>
      <c r="C155" s="6">
        <v>111</v>
      </c>
      <c r="D155" s="8">
        <f t="shared" si="80"/>
        <v>0.76027397260273977</v>
      </c>
      <c r="E155" s="6">
        <v>90</v>
      </c>
      <c r="F155" s="6">
        <v>68</v>
      </c>
      <c r="G155" s="8">
        <f t="shared" si="81"/>
        <v>0.75555555555555554</v>
      </c>
      <c r="H155" s="6">
        <v>188</v>
      </c>
      <c r="I155" s="6">
        <v>66</v>
      </c>
      <c r="J155" s="8">
        <f t="shared" si="82"/>
        <v>0.35106382978723405</v>
      </c>
      <c r="K155" s="6">
        <v>260</v>
      </c>
      <c r="L155" s="6">
        <v>587</v>
      </c>
      <c r="M155" s="8">
        <f t="shared" si="83"/>
        <v>2.2576923076923077</v>
      </c>
      <c r="O155" s="6">
        <f t="shared" si="84"/>
        <v>424</v>
      </c>
      <c r="P155" s="6">
        <f t="shared" si="85"/>
        <v>245</v>
      </c>
      <c r="Q155" s="10">
        <f t="shared" si="86"/>
        <v>0.57783018867924529</v>
      </c>
    </row>
    <row r="156" spans="1:17" ht="15.6" x14ac:dyDescent="0.25">
      <c r="A156" s="1" t="s">
        <v>239</v>
      </c>
      <c r="B156" s="6">
        <v>430</v>
      </c>
      <c r="C156" s="6">
        <v>161</v>
      </c>
      <c r="D156" s="8">
        <f t="shared" si="80"/>
        <v>0.37441860465116278</v>
      </c>
      <c r="E156" s="6">
        <v>232</v>
      </c>
      <c r="F156" s="6">
        <v>171</v>
      </c>
      <c r="G156" s="8">
        <f t="shared" si="81"/>
        <v>0.73706896551724133</v>
      </c>
      <c r="H156" s="6">
        <v>559</v>
      </c>
      <c r="I156" s="6">
        <v>33</v>
      </c>
      <c r="J156" s="8">
        <f t="shared" si="82"/>
        <v>5.9033989266547404E-2</v>
      </c>
      <c r="K156" s="6">
        <v>850</v>
      </c>
      <c r="L156" s="6">
        <v>1516</v>
      </c>
      <c r="M156" s="8">
        <f t="shared" si="83"/>
        <v>1.7835294117647058</v>
      </c>
      <c r="O156" s="6">
        <f t="shared" si="84"/>
        <v>1221</v>
      </c>
      <c r="P156" s="6">
        <f t="shared" si="85"/>
        <v>365</v>
      </c>
      <c r="Q156" s="10">
        <f t="shared" si="86"/>
        <v>0.29893529893529891</v>
      </c>
    </row>
    <row r="157" spans="1:17" ht="15.6" x14ac:dyDescent="0.25">
      <c r="A157" s="1" t="s">
        <v>240</v>
      </c>
      <c r="B157" s="6">
        <v>1311</v>
      </c>
      <c r="C157" s="6">
        <v>650</v>
      </c>
      <c r="D157" s="8">
        <f t="shared" si="80"/>
        <v>0.49580472921434021</v>
      </c>
      <c r="E157" s="6">
        <v>1116</v>
      </c>
      <c r="F157" s="6">
        <v>339</v>
      </c>
      <c r="G157" s="8">
        <f t="shared" si="81"/>
        <v>0.30376344086021506</v>
      </c>
      <c r="H157" s="6">
        <v>1563</v>
      </c>
      <c r="I157" s="6">
        <v>317</v>
      </c>
      <c r="J157" s="8">
        <f t="shared" si="82"/>
        <v>0.20281509916826615</v>
      </c>
      <c r="K157" s="6">
        <v>2809</v>
      </c>
      <c r="L157" s="6">
        <v>1836</v>
      </c>
      <c r="M157" s="8">
        <f t="shared" si="83"/>
        <v>0.65361338554645776</v>
      </c>
      <c r="O157" s="6">
        <f t="shared" si="84"/>
        <v>3990</v>
      </c>
      <c r="P157" s="6">
        <f t="shared" si="85"/>
        <v>1306</v>
      </c>
      <c r="Q157" s="10">
        <f>P157/O157</f>
        <v>0.3273182957393484</v>
      </c>
    </row>
    <row r="158" spans="1:17" x14ac:dyDescent="0.25">
      <c r="A158" s="13" t="s">
        <v>111</v>
      </c>
      <c r="B158" s="3">
        <f>SUM(B148:B157)</f>
        <v>4411</v>
      </c>
      <c r="C158" s="3">
        <f>SUM(C148:C157)</f>
        <v>2310</v>
      </c>
      <c r="D158" s="11">
        <f t="shared" si="80"/>
        <v>0.52369077306733169</v>
      </c>
      <c r="E158" s="3">
        <f>SUM(E148:E157)</f>
        <v>3029</v>
      </c>
      <c r="F158" s="3">
        <f>SUM(F148:F157)</f>
        <v>2800</v>
      </c>
      <c r="G158" s="11">
        <f t="shared" si="81"/>
        <v>0.92439749092109602</v>
      </c>
      <c r="H158" s="3">
        <f>SUM(H148:H157)</f>
        <v>5879</v>
      </c>
      <c r="I158" s="3">
        <f>SUM(I148:I157)</f>
        <v>3733</v>
      </c>
      <c r="J158" s="11">
        <f t="shared" si="82"/>
        <v>0.63497193400238139</v>
      </c>
      <c r="K158" s="3">
        <f>SUM(K148:K157)</f>
        <v>8994</v>
      </c>
      <c r="L158" s="3">
        <f>SUM(L148:L157)</f>
        <v>12128</v>
      </c>
      <c r="M158" s="11">
        <f t="shared" si="83"/>
        <v>1.3484545252390483</v>
      </c>
      <c r="O158" s="6">
        <f t="shared" si="84"/>
        <v>13319</v>
      </c>
      <c r="P158" s="6">
        <f t="shared" si="85"/>
        <v>8843</v>
      </c>
      <c r="Q158" s="10">
        <f>P158/O158</f>
        <v>0.66393873413919968</v>
      </c>
    </row>
    <row r="161" spans="1:17" x14ac:dyDescent="0.25">
      <c r="A161" s="33" t="s">
        <v>247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</row>
    <row r="162" spans="1:17" x14ac:dyDescent="0.25">
      <c r="A162" s="33" t="s">
        <v>121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</row>
    <row r="163" spans="1:17" x14ac:dyDescent="0.25">
      <c r="A163" s="33" t="s">
        <v>248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</row>
    <row r="164" spans="1:17" x14ac:dyDescent="0.25">
      <c r="A164" s="33" t="s">
        <v>123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</row>
    <row r="165" spans="1:17" x14ac:dyDescent="0.25">
      <c r="A165" s="33" t="s">
        <v>124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</row>
    <row r="166" spans="1:17" x14ac:dyDescent="0.25">
      <c r="A166" s="33" t="s">
        <v>125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1:1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</row>
    <row r="168" spans="1:17" x14ac:dyDescent="0.25">
      <c r="A168" s="33" t="s">
        <v>249</v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</row>
    <row r="169" spans="1:17" x14ac:dyDescent="0.25">
      <c r="A169" s="4"/>
    </row>
    <row r="170" spans="1:17" x14ac:dyDescent="0.25">
      <c r="A170" s="4"/>
    </row>
    <row r="173" spans="1:17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7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7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7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 x14ac:dyDescent="0.25">
      <c r="A178" s="4"/>
    </row>
  </sheetData>
  <mergeCells count="59">
    <mergeCell ref="A168:Q168"/>
    <mergeCell ref="A1:Q1"/>
    <mergeCell ref="A161:Q161"/>
    <mergeCell ref="A162:Q162"/>
    <mergeCell ref="A163:Q163"/>
    <mergeCell ref="A164:Q164"/>
    <mergeCell ref="A165:Q165"/>
    <mergeCell ref="A166:Q166"/>
    <mergeCell ref="A167:Q167"/>
    <mergeCell ref="O2:Q2"/>
    <mergeCell ref="B2:D2"/>
    <mergeCell ref="E2:G2"/>
    <mergeCell ref="H2:J2"/>
    <mergeCell ref="K2:M2"/>
    <mergeCell ref="B15:D15"/>
    <mergeCell ref="E15:G15"/>
    <mergeCell ref="H15:J15"/>
    <mergeCell ref="K15:M15"/>
    <mergeCell ref="O15:Q15"/>
    <mergeCell ref="O58:Q58"/>
    <mergeCell ref="O34:Q34"/>
    <mergeCell ref="B74:D74"/>
    <mergeCell ref="E74:G74"/>
    <mergeCell ref="H74:J74"/>
    <mergeCell ref="K74:M74"/>
    <mergeCell ref="E34:G34"/>
    <mergeCell ref="H34:J34"/>
    <mergeCell ref="K34:M34"/>
    <mergeCell ref="B58:D58"/>
    <mergeCell ref="E58:G58"/>
    <mergeCell ref="H58:J58"/>
    <mergeCell ref="K58:M58"/>
    <mergeCell ref="B146:D146"/>
    <mergeCell ref="E146:G146"/>
    <mergeCell ref="H146:J146"/>
    <mergeCell ref="K146:M146"/>
    <mergeCell ref="O84:Q84"/>
    <mergeCell ref="O114:Q114"/>
    <mergeCell ref="B84:D84"/>
    <mergeCell ref="E84:G84"/>
    <mergeCell ref="H84:J84"/>
    <mergeCell ref="K84:M84"/>
    <mergeCell ref="O89:Q89"/>
    <mergeCell ref="O146:Q146"/>
    <mergeCell ref="B134:D134"/>
    <mergeCell ref="E134:G134"/>
    <mergeCell ref="H134:J134"/>
    <mergeCell ref="K134:M134"/>
    <mergeCell ref="O134:Q134"/>
    <mergeCell ref="B89:D89"/>
    <mergeCell ref="E89:G89"/>
    <mergeCell ref="H89:J89"/>
    <mergeCell ref="K89:M89"/>
    <mergeCell ref="B114:D114"/>
    <mergeCell ref="E114:G114"/>
    <mergeCell ref="H114:J114"/>
    <mergeCell ref="K114:M114"/>
    <mergeCell ref="O74:Q74"/>
    <mergeCell ref="B34:D34"/>
  </mergeCells>
  <printOptions horizontalCentered="1"/>
  <pageMargins left="0.5" right="0.5" top="0.5" bottom="0.5" header="0.3" footer="0.3"/>
  <pageSetup scale="71" fitToHeight="0" orientation="landscape" r:id="rId1"/>
  <headerFooter>
    <oddFooter>Page &amp;P of &amp;N</oddFooter>
  </headerFooter>
  <rowBreaks count="3" manualBreakCount="3">
    <brk id="32" max="16" man="1"/>
    <brk id="72" max="16" man="1"/>
    <brk id="14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75"/>
  <sheetViews>
    <sheetView tabSelected="1" zoomScaleNormal="100" zoomScaleSheetLayoutView="70" zoomScalePageLayoutView="70" workbookViewId="0">
      <selection activeCell="A164" sqref="A164:Q164"/>
    </sheetView>
  </sheetViews>
  <sheetFormatPr defaultColWidth="9.109375" defaultRowHeight="13.2" x14ac:dyDescent="0.25"/>
  <cols>
    <col min="1" max="1" width="20.77734375" style="7" customWidth="1"/>
    <col min="2" max="13" width="10.77734375" style="7" customWidth="1"/>
    <col min="14" max="14" width="5.77734375" style="7" customWidth="1"/>
    <col min="15" max="17" width="10.77734375" style="1" customWidth="1"/>
    <col min="18" max="16384" width="9.109375" style="7"/>
  </cols>
  <sheetData>
    <row r="1" spans="1:17" x14ac:dyDescent="0.25">
      <c r="A1" s="34" t="s">
        <v>119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x14ac:dyDescent="0.25">
      <c r="A2" s="14"/>
      <c r="B2" s="15" t="s">
        <v>0</v>
      </c>
      <c r="C2" s="16"/>
      <c r="D2" s="16"/>
      <c r="E2" s="15" t="s">
        <v>1</v>
      </c>
      <c r="F2" s="16"/>
      <c r="G2" s="16"/>
      <c r="H2" s="15" t="s">
        <v>2</v>
      </c>
      <c r="I2" s="16"/>
      <c r="J2" s="16"/>
      <c r="K2" s="15" t="s">
        <v>103</v>
      </c>
      <c r="L2" s="16"/>
      <c r="M2" s="16"/>
      <c r="N2" s="17"/>
      <c r="O2" s="18" t="s">
        <v>128</v>
      </c>
      <c r="P2" s="18"/>
      <c r="Q2" s="18"/>
    </row>
    <row r="3" spans="1:17" ht="26.4" x14ac:dyDescent="0.25">
      <c r="A3" s="31" t="s">
        <v>104</v>
      </c>
      <c r="B3" s="31" t="s">
        <v>105</v>
      </c>
      <c r="C3" s="31" t="s">
        <v>106</v>
      </c>
      <c r="D3" s="31" t="s">
        <v>107</v>
      </c>
      <c r="E3" s="31" t="s">
        <v>105</v>
      </c>
      <c r="F3" s="31" t="s">
        <v>106</v>
      </c>
      <c r="G3" s="31" t="s">
        <v>107</v>
      </c>
      <c r="H3" s="31" t="s">
        <v>105</v>
      </c>
      <c r="I3" s="31" t="s">
        <v>106</v>
      </c>
      <c r="J3" s="31" t="s">
        <v>107</v>
      </c>
      <c r="K3" s="31" t="s">
        <v>105</v>
      </c>
      <c r="L3" s="31" t="s">
        <v>106</v>
      </c>
      <c r="M3" s="31" t="s">
        <v>107</v>
      </c>
      <c r="N3" s="32"/>
      <c r="O3" s="22" t="s">
        <v>105</v>
      </c>
      <c r="P3" s="22" t="s">
        <v>106</v>
      </c>
      <c r="Q3" s="22" t="s">
        <v>129</v>
      </c>
    </row>
    <row r="4" spans="1:17" x14ac:dyDescent="0.25">
      <c r="A4" s="7" t="s">
        <v>3</v>
      </c>
      <c r="B4" s="23">
        <f>B32</f>
        <v>10017</v>
      </c>
      <c r="C4" s="23">
        <f>C32</f>
        <v>3095</v>
      </c>
      <c r="D4" s="24">
        <f t="shared" ref="D4:D13" si="0">C4/B4</f>
        <v>0.30897474293700711</v>
      </c>
      <c r="E4" s="23">
        <f t="shared" ref="E4:F4" si="1">E32</f>
        <v>7616</v>
      </c>
      <c r="F4" s="23">
        <f t="shared" si="1"/>
        <v>1699</v>
      </c>
      <c r="G4" s="24">
        <f t="shared" ref="G4:G13" si="2">F4/E4</f>
        <v>0.22308298319327732</v>
      </c>
      <c r="H4" s="23">
        <f t="shared" ref="H4:I4" si="3">H32</f>
        <v>9078</v>
      </c>
      <c r="I4" s="23">
        <f t="shared" si="3"/>
        <v>1140</v>
      </c>
      <c r="J4" s="24">
        <f t="shared" ref="J4:J13" si="4">I4/H4</f>
        <v>0.12557832121612689</v>
      </c>
      <c r="K4" s="23">
        <f t="shared" ref="K4:L4" si="5">K32</f>
        <v>18226</v>
      </c>
      <c r="L4" s="23">
        <f t="shared" si="5"/>
        <v>13681</v>
      </c>
      <c r="M4" s="24">
        <f t="shared" ref="M4:M13" si="6">L4/K4</f>
        <v>0.75063096675079555</v>
      </c>
      <c r="O4" s="6">
        <f>B4+E4+H4</f>
        <v>26711</v>
      </c>
      <c r="P4" s="6">
        <f>C4+F4+I4</f>
        <v>5934</v>
      </c>
      <c r="Q4" s="10">
        <f>P4/O4</f>
        <v>0.22215566620493429</v>
      </c>
    </row>
    <row r="5" spans="1:17" x14ac:dyDescent="0.25">
      <c r="A5" s="7" t="s">
        <v>99</v>
      </c>
      <c r="B5" s="23">
        <f>B56</f>
        <v>6512</v>
      </c>
      <c r="C5" s="23">
        <f>C56</f>
        <v>1353</v>
      </c>
      <c r="D5" s="24">
        <f t="shared" si="0"/>
        <v>0.20777027027027026</v>
      </c>
      <c r="E5" s="23">
        <f t="shared" ref="E5:F5" si="7">E56</f>
        <v>4325</v>
      </c>
      <c r="F5" s="23">
        <f t="shared" si="7"/>
        <v>1035</v>
      </c>
      <c r="G5" s="24">
        <f t="shared" si="2"/>
        <v>0.23930635838150288</v>
      </c>
      <c r="H5" s="23">
        <f t="shared" ref="H5:I5" si="8">H56</f>
        <v>4996</v>
      </c>
      <c r="I5" s="23">
        <f t="shared" si="8"/>
        <v>3654</v>
      </c>
      <c r="J5" s="24">
        <f t="shared" si="4"/>
        <v>0.73138510808646917</v>
      </c>
      <c r="K5" s="23">
        <f t="shared" ref="K5:L5" si="9">K56</f>
        <v>11239</v>
      </c>
      <c r="L5" s="23">
        <f t="shared" si="9"/>
        <v>10758</v>
      </c>
      <c r="M5" s="24">
        <f t="shared" si="6"/>
        <v>0.95720259809591601</v>
      </c>
      <c r="O5" s="6">
        <f t="shared" ref="O5:P13" si="10">B5+E5+H5</f>
        <v>15833</v>
      </c>
      <c r="P5" s="6">
        <f t="shared" si="10"/>
        <v>6042</v>
      </c>
      <c r="Q5" s="10">
        <f t="shared" ref="Q5:Q13" si="11">P5/O5</f>
        <v>0.3816080338533443</v>
      </c>
    </row>
    <row r="6" spans="1:17" x14ac:dyDescent="0.25">
      <c r="A6" s="7" t="s">
        <v>100</v>
      </c>
      <c r="B6" s="23">
        <f>B72</f>
        <v>1095</v>
      </c>
      <c r="C6" s="23">
        <f>C72</f>
        <v>250</v>
      </c>
      <c r="D6" s="24">
        <f t="shared" si="0"/>
        <v>0.22831050228310501</v>
      </c>
      <c r="E6" s="23">
        <f t="shared" ref="E6:F6" si="12">E72</f>
        <v>754</v>
      </c>
      <c r="F6" s="23">
        <f t="shared" si="12"/>
        <v>256</v>
      </c>
      <c r="G6" s="24">
        <f t="shared" si="2"/>
        <v>0.33952254641909813</v>
      </c>
      <c r="H6" s="23">
        <f t="shared" ref="H6:I6" si="13">H72</f>
        <v>977</v>
      </c>
      <c r="I6" s="23">
        <f t="shared" si="13"/>
        <v>219</v>
      </c>
      <c r="J6" s="24">
        <f t="shared" si="4"/>
        <v>0.2241555783009212</v>
      </c>
      <c r="K6" s="23">
        <f t="shared" ref="K6:L6" si="14">K72</f>
        <v>2056</v>
      </c>
      <c r="L6" s="23">
        <f t="shared" si="14"/>
        <v>818</v>
      </c>
      <c r="M6" s="24">
        <f t="shared" si="6"/>
        <v>0.3978599221789883</v>
      </c>
      <c r="O6" s="6">
        <f t="shared" si="10"/>
        <v>2826</v>
      </c>
      <c r="P6" s="6">
        <f t="shared" si="10"/>
        <v>725</v>
      </c>
      <c r="Q6" s="10">
        <f t="shared" si="11"/>
        <v>0.25654635527246994</v>
      </c>
    </row>
    <row r="7" spans="1:17" x14ac:dyDescent="0.25">
      <c r="A7" s="7" t="s">
        <v>46</v>
      </c>
      <c r="B7" s="23">
        <f>B82</f>
        <v>879</v>
      </c>
      <c r="C7" s="23">
        <f>C82</f>
        <v>135</v>
      </c>
      <c r="D7" s="24">
        <f t="shared" si="0"/>
        <v>0.15358361774744028</v>
      </c>
      <c r="E7" s="23">
        <f t="shared" ref="E7:F7" si="15">E82</f>
        <v>574</v>
      </c>
      <c r="F7" s="23">
        <f t="shared" si="15"/>
        <v>71</v>
      </c>
      <c r="G7" s="24">
        <f t="shared" si="2"/>
        <v>0.12369337979094076</v>
      </c>
      <c r="H7" s="23">
        <f t="shared" ref="H7:I7" si="16">H82</f>
        <v>713</v>
      </c>
      <c r="I7" s="23">
        <f t="shared" si="16"/>
        <v>268</v>
      </c>
      <c r="J7" s="24">
        <f t="shared" si="4"/>
        <v>0.37587657784011219</v>
      </c>
      <c r="K7" s="23">
        <f t="shared" ref="K7:L7" si="17">K82</f>
        <v>1539</v>
      </c>
      <c r="L7" s="23">
        <f t="shared" si="17"/>
        <v>960</v>
      </c>
      <c r="M7" s="24">
        <f t="shared" si="6"/>
        <v>0.62378167641325533</v>
      </c>
      <c r="O7" s="6">
        <f t="shared" si="10"/>
        <v>2166</v>
      </c>
      <c r="P7" s="6">
        <f t="shared" si="10"/>
        <v>474</v>
      </c>
      <c r="Q7" s="10">
        <f t="shared" si="11"/>
        <v>0.2188365650969529</v>
      </c>
    </row>
    <row r="8" spans="1:17" x14ac:dyDescent="0.25">
      <c r="A8" s="7" t="s">
        <v>101</v>
      </c>
      <c r="B8" s="23">
        <f>B87</f>
        <v>6589</v>
      </c>
      <c r="C8" s="23">
        <f>C87</f>
        <v>3920</v>
      </c>
      <c r="D8" s="24">
        <f t="shared" si="0"/>
        <v>0.59493094551525272</v>
      </c>
      <c r="E8" s="23">
        <f t="shared" ref="E8:F8" si="18">E87</f>
        <v>5534.5964330856496</v>
      </c>
      <c r="F8" s="23">
        <f t="shared" si="18"/>
        <v>1481</v>
      </c>
      <c r="G8" s="24">
        <f t="shared" si="2"/>
        <v>0.26758951947184928</v>
      </c>
      <c r="H8" s="23">
        <f t="shared" ref="H8:I8" si="19">H87</f>
        <v>6754.4361242320119</v>
      </c>
      <c r="I8" s="23">
        <f t="shared" si="19"/>
        <v>1234</v>
      </c>
      <c r="J8" s="24">
        <f t="shared" si="4"/>
        <v>0.18269474717111303</v>
      </c>
      <c r="K8" s="23">
        <f t="shared" ref="K8:L8" si="20">K87</f>
        <v>12314.696327731221</v>
      </c>
      <c r="L8" s="23">
        <f t="shared" si="20"/>
        <v>13468</v>
      </c>
      <c r="M8" s="24">
        <f t="shared" si="6"/>
        <v>1.0936526278501628</v>
      </c>
      <c r="O8" s="6">
        <f t="shared" si="10"/>
        <v>18878.03255731766</v>
      </c>
      <c r="P8" s="6">
        <f t="shared" si="10"/>
        <v>6635</v>
      </c>
      <c r="Q8" s="10">
        <f t="shared" si="11"/>
        <v>0.35146671030758903</v>
      </c>
    </row>
    <row r="9" spans="1:17" x14ac:dyDescent="0.25">
      <c r="A9" s="7" t="s">
        <v>63</v>
      </c>
      <c r="B9" s="23">
        <f>B112</f>
        <v>3588</v>
      </c>
      <c r="C9" s="23">
        <f>C112</f>
        <v>702</v>
      </c>
      <c r="D9" s="24">
        <f t="shared" si="0"/>
        <v>0.19565217391304349</v>
      </c>
      <c r="E9" s="23">
        <f t="shared" ref="E9:F9" si="21">E112</f>
        <v>2581</v>
      </c>
      <c r="F9" s="23">
        <f t="shared" si="21"/>
        <v>641</v>
      </c>
      <c r="G9" s="24">
        <f t="shared" si="2"/>
        <v>0.24835335141418055</v>
      </c>
      <c r="H9" s="23">
        <f t="shared" ref="H9:I9" si="22">H112</f>
        <v>3038</v>
      </c>
      <c r="I9" s="23">
        <f t="shared" si="22"/>
        <v>746</v>
      </c>
      <c r="J9" s="24">
        <f t="shared" si="4"/>
        <v>0.2455562870309414</v>
      </c>
      <c r="K9" s="23">
        <f t="shared" ref="K9:L9" si="23">K112</f>
        <v>6531</v>
      </c>
      <c r="L9" s="23">
        <f t="shared" si="23"/>
        <v>6080</v>
      </c>
      <c r="M9" s="24">
        <f t="shared" si="6"/>
        <v>0.93094472515694382</v>
      </c>
      <c r="O9" s="6">
        <f t="shared" si="10"/>
        <v>9207</v>
      </c>
      <c r="P9" s="6">
        <f t="shared" si="10"/>
        <v>2089</v>
      </c>
      <c r="Q9" s="10">
        <f t="shared" si="11"/>
        <v>0.2268925817312914</v>
      </c>
    </row>
    <row r="10" spans="1:17" x14ac:dyDescent="0.25">
      <c r="A10" s="7" t="s">
        <v>79</v>
      </c>
      <c r="B10" s="23">
        <f>B132</f>
        <v>13878</v>
      </c>
      <c r="C10" s="23">
        <f>C132</f>
        <v>3798</v>
      </c>
      <c r="D10" s="24">
        <f t="shared" si="0"/>
        <v>0.27367055771725035</v>
      </c>
      <c r="E10" s="23">
        <f t="shared" ref="E10:F10" si="24">E132</f>
        <v>9567</v>
      </c>
      <c r="F10" s="23">
        <f t="shared" si="24"/>
        <v>2692</v>
      </c>
      <c r="G10" s="24">
        <f t="shared" si="2"/>
        <v>0.28138392390509043</v>
      </c>
      <c r="H10" s="23">
        <f t="shared" ref="H10:I10" si="25">H132</f>
        <v>11007</v>
      </c>
      <c r="I10" s="23">
        <f t="shared" si="25"/>
        <v>2371</v>
      </c>
      <c r="J10" s="24">
        <f t="shared" si="4"/>
        <v>0.21540837648768965</v>
      </c>
      <c r="K10" s="23">
        <f t="shared" ref="K10:L10" si="26">K132</f>
        <v>25886</v>
      </c>
      <c r="L10" s="23">
        <f t="shared" si="26"/>
        <v>35962</v>
      </c>
      <c r="M10" s="24">
        <f t="shared" si="6"/>
        <v>1.3892451518195164</v>
      </c>
      <c r="O10" s="6">
        <f t="shared" si="10"/>
        <v>34452</v>
      </c>
      <c r="P10" s="6">
        <f t="shared" si="10"/>
        <v>8861</v>
      </c>
      <c r="Q10" s="10">
        <f t="shared" si="11"/>
        <v>0.25719842099152446</v>
      </c>
    </row>
    <row r="11" spans="1:17" x14ac:dyDescent="0.25">
      <c r="A11" s="7" t="s">
        <v>102</v>
      </c>
      <c r="B11" s="23">
        <f>B144</f>
        <v>3038</v>
      </c>
      <c r="C11" s="23">
        <f>C144</f>
        <v>283</v>
      </c>
      <c r="D11" s="24">
        <f t="shared" si="0"/>
        <v>9.3153390388413429E-2</v>
      </c>
      <c r="E11" s="23">
        <f t="shared" ref="E11:F11" si="27">E144</f>
        <v>1996</v>
      </c>
      <c r="F11" s="23">
        <f t="shared" si="27"/>
        <v>481</v>
      </c>
      <c r="G11" s="24">
        <f t="shared" si="2"/>
        <v>0.2409819639278557</v>
      </c>
      <c r="H11" s="23">
        <f t="shared" ref="H11:I11" si="28">H144</f>
        <v>2308</v>
      </c>
      <c r="I11" s="23">
        <f t="shared" si="28"/>
        <v>1067</v>
      </c>
      <c r="J11" s="24">
        <f t="shared" si="4"/>
        <v>0.46230502599653378</v>
      </c>
      <c r="K11" s="23">
        <f t="shared" ref="K11:L11" si="29">K144</f>
        <v>5643</v>
      </c>
      <c r="L11" s="23">
        <f t="shared" si="29"/>
        <v>3141</v>
      </c>
      <c r="M11" s="24">
        <f t="shared" si="6"/>
        <v>0.55661881977671457</v>
      </c>
      <c r="O11" s="6">
        <f t="shared" si="10"/>
        <v>7342</v>
      </c>
      <c r="P11" s="6">
        <f t="shared" si="10"/>
        <v>1831</v>
      </c>
      <c r="Q11" s="10">
        <f t="shared" si="11"/>
        <v>0.24938708798692455</v>
      </c>
    </row>
    <row r="12" spans="1:17" x14ac:dyDescent="0.25">
      <c r="A12" s="7" t="s">
        <v>97</v>
      </c>
      <c r="B12" s="23">
        <f>B158</f>
        <v>3244</v>
      </c>
      <c r="C12" s="23">
        <f>C158</f>
        <v>715</v>
      </c>
      <c r="D12" s="24">
        <f t="shared" si="0"/>
        <v>0.22040690505548705</v>
      </c>
      <c r="E12" s="23">
        <f t="shared" ref="E12:F12" si="30">E158</f>
        <v>2154</v>
      </c>
      <c r="F12" s="23">
        <f t="shared" si="30"/>
        <v>826</v>
      </c>
      <c r="G12" s="24">
        <f t="shared" si="2"/>
        <v>0.38347260909935005</v>
      </c>
      <c r="H12" s="23">
        <f t="shared" ref="H12:I12" si="31">H158</f>
        <v>2445</v>
      </c>
      <c r="I12" s="23">
        <f t="shared" si="31"/>
        <v>1033</v>
      </c>
      <c r="J12" s="24">
        <f t="shared" si="4"/>
        <v>0.42249488752556236</v>
      </c>
      <c r="K12" s="23">
        <f t="shared" ref="K12:L12" si="32">K158</f>
        <v>5807</v>
      </c>
      <c r="L12" s="23">
        <f t="shared" si="32"/>
        <v>3065</v>
      </c>
      <c r="M12" s="24">
        <f t="shared" si="6"/>
        <v>0.52781126226967456</v>
      </c>
      <c r="O12" s="6">
        <f t="shared" si="10"/>
        <v>7843</v>
      </c>
      <c r="P12" s="6">
        <f t="shared" si="10"/>
        <v>2574</v>
      </c>
      <c r="Q12" s="10">
        <f t="shared" si="11"/>
        <v>0.32819074333800841</v>
      </c>
    </row>
    <row r="13" spans="1:17" x14ac:dyDescent="0.25">
      <c r="A13" s="5" t="s">
        <v>117</v>
      </c>
      <c r="B13" s="25">
        <f>SUM(B4:B12)</f>
        <v>48840</v>
      </c>
      <c r="C13" s="25">
        <f>SUM(C4:C12)</f>
        <v>14251</v>
      </c>
      <c r="D13" s="26">
        <f t="shared" si="0"/>
        <v>0.29178951678951681</v>
      </c>
      <c r="E13" s="25">
        <f t="shared" ref="E13:F13" si="33">SUM(E4:E12)</f>
        <v>35101.596433085651</v>
      </c>
      <c r="F13" s="25">
        <f t="shared" si="33"/>
        <v>9182</v>
      </c>
      <c r="G13" s="26">
        <f t="shared" si="2"/>
        <v>0.26158354414175128</v>
      </c>
      <c r="H13" s="25">
        <f t="shared" ref="H13:I13" si="34">SUM(H4:H12)</f>
        <v>41316.436124232016</v>
      </c>
      <c r="I13" s="25">
        <f t="shared" si="34"/>
        <v>11732</v>
      </c>
      <c r="J13" s="26">
        <f t="shared" si="4"/>
        <v>0.28395479137464141</v>
      </c>
      <c r="K13" s="25">
        <f t="shared" ref="K13:L13" si="35">SUM(K4:K12)</f>
        <v>89241.696327731217</v>
      </c>
      <c r="L13" s="25">
        <f t="shared" si="35"/>
        <v>87933</v>
      </c>
      <c r="M13" s="26">
        <f t="shared" si="6"/>
        <v>0.98533537145097327</v>
      </c>
      <c r="O13" s="6">
        <f t="shared" si="10"/>
        <v>125258.03255731767</v>
      </c>
      <c r="P13" s="6">
        <f t="shared" si="10"/>
        <v>35165</v>
      </c>
      <c r="Q13" s="10">
        <f t="shared" si="11"/>
        <v>0.28074047853105638</v>
      </c>
    </row>
    <row r="14" spans="1:17" x14ac:dyDescent="0.25">
      <c r="C14" s="5"/>
    </row>
    <row r="15" spans="1:17" x14ac:dyDescent="0.25">
      <c r="A15" s="14"/>
      <c r="B15" s="15" t="s">
        <v>0</v>
      </c>
      <c r="C15" s="16"/>
      <c r="D15" s="16"/>
      <c r="E15" s="15" t="s">
        <v>1</v>
      </c>
      <c r="F15" s="16"/>
      <c r="G15" s="16"/>
      <c r="H15" s="15" t="s">
        <v>2</v>
      </c>
      <c r="I15" s="16"/>
      <c r="J15" s="16"/>
      <c r="K15" s="15" t="s">
        <v>103</v>
      </c>
      <c r="L15" s="16"/>
      <c r="M15" s="16"/>
      <c r="N15" s="17"/>
      <c r="O15" s="18" t="s">
        <v>128</v>
      </c>
      <c r="P15" s="18"/>
      <c r="Q15" s="18"/>
    </row>
    <row r="16" spans="1:17" ht="26.4" x14ac:dyDescent="0.25">
      <c r="A16" s="31" t="s">
        <v>108</v>
      </c>
      <c r="B16" s="31" t="s">
        <v>105</v>
      </c>
      <c r="C16" s="31" t="s">
        <v>106</v>
      </c>
      <c r="D16" s="31" t="s">
        <v>107</v>
      </c>
      <c r="E16" s="31" t="s">
        <v>105</v>
      </c>
      <c r="F16" s="31" t="s">
        <v>106</v>
      </c>
      <c r="G16" s="31" t="s">
        <v>107</v>
      </c>
      <c r="H16" s="31" t="s">
        <v>105</v>
      </c>
      <c r="I16" s="31" t="s">
        <v>106</v>
      </c>
      <c r="J16" s="31" t="s">
        <v>107</v>
      </c>
      <c r="K16" s="31" t="s">
        <v>105</v>
      </c>
      <c r="L16" s="31" t="s">
        <v>106</v>
      </c>
      <c r="M16" s="31" t="s">
        <v>107</v>
      </c>
      <c r="N16" s="32"/>
      <c r="O16" s="22" t="s">
        <v>105</v>
      </c>
      <c r="P16" s="22" t="s">
        <v>106</v>
      </c>
      <c r="Q16" s="22" t="s">
        <v>129</v>
      </c>
    </row>
    <row r="17" spans="1:17" x14ac:dyDescent="0.25">
      <c r="A17" s="7" t="s">
        <v>3</v>
      </c>
      <c r="B17" s="23">
        <v>482</v>
      </c>
      <c r="C17" s="23">
        <v>80</v>
      </c>
      <c r="D17" s="24">
        <f t="shared" ref="D17:D31" si="36">C17/B17</f>
        <v>0.16597510373443983</v>
      </c>
      <c r="E17" s="23">
        <v>329</v>
      </c>
      <c r="F17" s="23">
        <v>2</v>
      </c>
      <c r="G17" s="24">
        <f t="shared" ref="G17:G31" si="37">F17/E17</f>
        <v>6.0790273556231003E-3</v>
      </c>
      <c r="H17" s="23">
        <v>392</v>
      </c>
      <c r="I17" s="23">
        <v>3</v>
      </c>
      <c r="J17" s="24">
        <f t="shared" ref="J17:J31" si="38">I17/H17</f>
        <v>7.6530612244897957E-3</v>
      </c>
      <c r="K17" s="23">
        <v>843</v>
      </c>
      <c r="L17" s="23">
        <v>80</v>
      </c>
      <c r="M17" s="24">
        <f t="shared" ref="M17:M31" si="39">L17/K17</f>
        <v>9.4899169632265717E-2</v>
      </c>
      <c r="O17" s="6">
        <f>B17+E17+H17</f>
        <v>1203</v>
      </c>
      <c r="P17" s="6">
        <f>C17+F17+I17</f>
        <v>85</v>
      </c>
      <c r="Q17" s="10">
        <f>P17/O17</f>
        <v>7.065669160432253E-2</v>
      </c>
    </row>
    <row r="18" spans="1:17" x14ac:dyDescent="0.25">
      <c r="A18" s="7" t="s">
        <v>246</v>
      </c>
      <c r="B18" s="23">
        <v>64</v>
      </c>
      <c r="C18" s="23">
        <v>0</v>
      </c>
      <c r="D18" s="24">
        <f t="shared" si="36"/>
        <v>0</v>
      </c>
      <c r="E18" s="23">
        <v>43</v>
      </c>
      <c r="F18" s="23">
        <v>6</v>
      </c>
      <c r="G18" s="24">
        <f t="shared" si="37"/>
        <v>0.13953488372093023</v>
      </c>
      <c r="H18" s="23">
        <v>52</v>
      </c>
      <c r="I18" s="23">
        <v>176</v>
      </c>
      <c r="J18" s="24">
        <f t="shared" si="38"/>
        <v>3.3846153846153846</v>
      </c>
      <c r="K18" s="23">
        <v>117</v>
      </c>
      <c r="L18" s="23">
        <v>13</v>
      </c>
      <c r="M18" s="24">
        <f t="shared" si="39"/>
        <v>0.1111111111111111</v>
      </c>
      <c r="O18" s="6">
        <f t="shared" ref="O18:P32" si="40">B18+E18+H18</f>
        <v>159</v>
      </c>
      <c r="P18" s="6">
        <f t="shared" si="40"/>
        <v>182</v>
      </c>
      <c r="Q18" s="10">
        <f t="shared" ref="Q18:Q32" si="41">P18/O18</f>
        <v>1.1446540880503144</v>
      </c>
    </row>
    <row r="19" spans="1:17" x14ac:dyDescent="0.25">
      <c r="A19" s="7" t="s">
        <v>4</v>
      </c>
      <c r="B19" s="23">
        <v>328</v>
      </c>
      <c r="C19" s="23">
        <v>83</v>
      </c>
      <c r="D19" s="24">
        <f t="shared" si="36"/>
        <v>0.25304878048780488</v>
      </c>
      <c r="E19" s="23">
        <v>424</v>
      </c>
      <c r="F19" s="23">
        <v>87</v>
      </c>
      <c r="G19" s="24">
        <f t="shared" si="37"/>
        <v>0.20518867924528303</v>
      </c>
      <c r="H19" s="23">
        <v>549</v>
      </c>
      <c r="I19" s="23">
        <v>23</v>
      </c>
      <c r="J19" s="24">
        <f t="shared" si="38"/>
        <v>4.1894353369763208E-2</v>
      </c>
      <c r="K19" s="23">
        <v>1130</v>
      </c>
      <c r="L19" s="23">
        <v>1055</v>
      </c>
      <c r="M19" s="24">
        <f t="shared" si="39"/>
        <v>0.9336283185840708</v>
      </c>
      <c r="O19" s="6">
        <f t="shared" si="40"/>
        <v>1301</v>
      </c>
      <c r="P19" s="6">
        <f t="shared" si="40"/>
        <v>193</v>
      </c>
      <c r="Q19" s="10">
        <f t="shared" si="41"/>
        <v>0.14834742505764797</v>
      </c>
    </row>
    <row r="20" spans="1:17" x14ac:dyDescent="0.25">
      <c r="A20" s="7" t="s">
        <v>5</v>
      </c>
      <c r="B20" s="23">
        <v>1092</v>
      </c>
      <c r="C20" s="23">
        <v>189</v>
      </c>
      <c r="D20" s="24">
        <f t="shared" si="36"/>
        <v>0.17307692307692307</v>
      </c>
      <c r="E20" s="23">
        <v>661</v>
      </c>
      <c r="F20" s="23">
        <v>85</v>
      </c>
      <c r="G20" s="24">
        <f t="shared" si="37"/>
        <v>0.12859304084720122</v>
      </c>
      <c r="H20" s="23">
        <v>653</v>
      </c>
      <c r="I20" s="23">
        <v>69</v>
      </c>
      <c r="J20" s="24">
        <f t="shared" si="38"/>
        <v>0.10566615620214395</v>
      </c>
      <c r="K20" s="23">
        <v>924</v>
      </c>
      <c r="L20" s="23">
        <v>3394</v>
      </c>
      <c r="M20" s="24">
        <f t="shared" si="39"/>
        <v>3.6731601731601731</v>
      </c>
      <c r="O20" s="6">
        <f t="shared" si="40"/>
        <v>2406</v>
      </c>
      <c r="P20" s="6">
        <f t="shared" si="40"/>
        <v>343</v>
      </c>
      <c r="Q20" s="10">
        <f t="shared" si="41"/>
        <v>0.14256026600166252</v>
      </c>
    </row>
    <row r="21" spans="1:17" x14ac:dyDescent="0.25">
      <c r="A21" s="7" t="s">
        <v>6</v>
      </c>
      <c r="B21" s="23">
        <v>186</v>
      </c>
      <c r="C21" s="23">
        <v>110</v>
      </c>
      <c r="D21" s="24">
        <f t="shared" si="36"/>
        <v>0.59139784946236562</v>
      </c>
      <c r="E21" s="23">
        <v>174</v>
      </c>
      <c r="F21" s="23">
        <v>3</v>
      </c>
      <c r="G21" s="24">
        <f t="shared" si="37"/>
        <v>1.7241379310344827E-2</v>
      </c>
      <c r="H21" s="23">
        <v>219</v>
      </c>
      <c r="I21" s="23">
        <v>28</v>
      </c>
      <c r="J21" s="24">
        <f t="shared" si="38"/>
        <v>0.12785388127853881</v>
      </c>
      <c r="K21" s="23">
        <v>558</v>
      </c>
      <c r="L21" s="23">
        <v>588</v>
      </c>
      <c r="M21" s="24">
        <f t="shared" si="39"/>
        <v>1.053763440860215</v>
      </c>
      <c r="O21" s="6">
        <f t="shared" si="40"/>
        <v>579</v>
      </c>
      <c r="P21" s="6">
        <f t="shared" si="40"/>
        <v>141</v>
      </c>
      <c r="Q21" s="10">
        <f t="shared" si="41"/>
        <v>0.24352331606217617</v>
      </c>
    </row>
    <row r="22" spans="1:17" x14ac:dyDescent="0.25">
      <c r="A22" s="7" t="s">
        <v>7</v>
      </c>
      <c r="B22" s="23">
        <v>1348</v>
      </c>
      <c r="C22" s="23">
        <v>198</v>
      </c>
      <c r="D22" s="24">
        <f t="shared" si="36"/>
        <v>0.14688427299703263</v>
      </c>
      <c r="E22" s="23">
        <v>887</v>
      </c>
      <c r="F22" s="23">
        <v>54</v>
      </c>
      <c r="G22" s="24">
        <f t="shared" si="37"/>
        <v>6.0879368658399095E-2</v>
      </c>
      <c r="H22" s="23">
        <v>876</v>
      </c>
      <c r="I22" s="23">
        <v>240</v>
      </c>
      <c r="J22" s="24">
        <f t="shared" si="38"/>
        <v>0.27397260273972601</v>
      </c>
      <c r="K22" s="23">
        <v>1269</v>
      </c>
      <c r="L22" s="23">
        <v>2061</v>
      </c>
      <c r="M22" s="24">
        <f t="shared" si="39"/>
        <v>1.624113475177305</v>
      </c>
      <c r="O22" s="6">
        <f t="shared" si="40"/>
        <v>3111</v>
      </c>
      <c r="P22" s="6">
        <f t="shared" si="40"/>
        <v>492</v>
      </c>
      <c r="Q22" s="10">
        <f t="shared" si="41"/>
        <v>0.15814850530376084</v>
      </c>
    </row>
    <row r="23" spans="1:17" x14ac:dyDescent="0.25">
      <c r="A23" s="7" t="s">
        <v>8</v>
      </c>
      <c r="B23" s="23">
        <v>768</v>
      </c>
      <c r="C23" s="23">
        <v>246</v>
      </c>
      <c r="D23" s="24">
        <f t="shared" si="36"/>
        <v>0.3203125</v>
      </c>
      <c r="E23" s="23">
        <v>483</v>
      </c>
      <c r="F23" s="23">
        <v>0</v>
      </c>
      <c r="G23" s="24">
        <f t="shared" si="37"/>
        <v>0</v>
      </c>
      <c r="H23" s="23">
        <v>569</v>
      </c>
      <c r="I23" s="23">
        <v>50</v>
      </c>
      <c r="J23" s="24">
        <f t="shared" si="38"/>
        <v>8.7873462214411252E-2</v>
      </c>
      <c r="K23" s="23">
        <v>1573</v>
      </c>
      <c r="L23" s="23">
        <v>1719</v>
      </c>
      <c r="M23" s="24">
        <f t="shared" si="39"/>
        <v>1.0928162746344565</v>
      </c>
      <c r="O23" s="6">
        <f t="shared" si="40"/>
        <v>1820</v>
      </c>
      <c r="P23" s="6">
        <f t="shared" si="40"/>
        <v>296</v>
      </c>
      <c r="Q23" s="10">
        <f t="shared" si="41"/>
        <v>0.16263736263736264</v>
      </c>
    </row>
    <row r="24" spans="1:17" x14ac:dyDescent="0.25">
      <c r="A24" s="7" t="s">
        <v>9</v>
      </c>
      <c r="B24" s="23">
        <v>1038</v>
      </c>
      <c r="C24" s="23">
        <v>72</v>
      </c>
      <c r="D24" s="24">
        <f t="shared" si="36"/>
        <v>6.9364161849710976E-2</v>
      </c>
      <c r="E24" s="23">
        <v>660</v>
      </c>
      <c r="F24" s="23">
        <v>50</v>
      </c>
      <c r="G24" s="24">
        <f t="shared" si="37"/>
        <v>7.575757575757576E-2</v>
      </c>
      <c r="H24" s="23">
        <v>683</v>
      </c>
      <c r="I24" s="23">
        <v>196</v>
      </c>
      <c r="J24" s="24">
        <f t="shared" si="38"/>
        <v>0.28696925329428991</v>
      </c>
      <c r="K24" s="23">
        <v>1013</v>
      </c>
      <c r="L24" s="23">
        <v>637</v>
      </c>
      <c r="M24" s="24">
        <f t="shared" si="39"/>
        <v>0.62882527147087863</v>
      </c>
      <c r="O24" s="6">
        <f t="shared" si="40"/>
        <v>2381</v>
      </c>
      <c r="P24" s="6">
        <f t="shared" si="40"/>
        <v>318</v>
      </c>
      <c r="Q24" s="10">
        <f t="shared" si="41"/>
        <v>0.13355732885342292</v>
      </c>
    </row>
    <row r="25" spans="1:17" x14ac:dyDescent="0.25">
      <c r="A25" s="7" t="s">
        <v>10</v>
      </c>
      <c r="B25" s="23">
        <v>257</v>
      </c>
      <c r="C25" s="23">
        <v>0</v>
      </c>
      <c r="D25" s="24">
        <f t="shared" si="36"/>
        <v>0</v>
      </c>
      <c r="E25" s="23">
        <v>160</v>
      </c>
      <c r="F25" s="23">
        <v>0</v>
      </c>
      <c r="G25" s="24">
        <f t="shared" si="37"/>
        <v>0</v>
      </c>
      <c r="H25" s="23">
        <v>155</v>
      </c>
      <c r="I25" s="23">
        <v>0</v>
      </c>
      <c r="J25" s="24">
        <f t="shared" si="38"/>
        <v>0</v>
      </c>
      <c r="K25" s="23">
        <v>291</v>
      </c>
      <c r="L25" s="23">
        <v>14</v>
      </c>
      <c r="M25" s="24">
        <f t="shared" si="39"/>
        <v>4.8109965635738834E-2</v>
      </c>
      <c r="O25" s="6">
        <f t="shared" si="40"/>
        <v>572</v>
      </c>
      <c r="P25" s="6">
        <f t="shared" si="40"/>
        <v>0</v>
      </c>
      <c r="Q25" s="10">
        <f t="shared" si="41"/>
        <v>0</v>
      </c>
    </row>
    <row r="26" spans="1:17" x14ac:dyDescent="0.25">
      <c r="A26" s="7" t="s">
        <v>11</v>
      </c>
      <c r="B26" s="23">
        <v>1900</v>
      </c>
      <c r="C26" s="23">
        <v>1282</v>
      </c>
      <c r="D26" s="24">
        <f t="shared" si="36"/>
        <v>0.67473684210526319</v>
      </c>
      <c r="E26" s="23">
        <v>2098</v>
      </c>
      <c r="F26" s="23">
        <v>385</v>
      </c>
      <c r="G26" s="24">
        <f t="shared" si="37"/>
        <v>0.18350810295519543</v>
      </c>
      <c r="H26" s="23">
        <v>3142</v>
      </c>
      <c r="I26" s="23">
        <v>22</v>
      </c>
      <c r="J26" s="24">
        <f t="shared" si="38"/>
        <v>7.0019096117122856E-3</v>
      </c>
      <c r="K26" s="23">
        <v>7489</v>
      </c>
      <c r="L26" s="23">
        <v>2342</v>
      </c>
      <c r="M26" s="24">
        <f t="shared" si="39"/>
        <v>0.31272533048471091</v>
      </c>
      <c r="O26" s="6">
        <f t="shared" si="40"/>
        <v>7140</v>
      </c>
      <c r="P26" s="6">
        <f t="shared" si="40"/>
        <v>1689</v>
      </c>
      <c r="Q26" s="10">
        <f t="shared" si="41"/>
        <v>0.23655462184873949</v>
      </c>
    </row>
    <row r="27" spans="1:17" x14ac:dyDescent="0.25">
      <c r="A27" s="7" t="s">
        <v>12</v>
      </c>
      <c r="B27" s="23">
        <v>13</v>
      </c>
      <c r="C27" s="23">
        <v>16</v>
      </c>
      <c r="D27" s="24">
        <f t="shared" si="36"/>
        <v>1.2307692307692308</v>
      </c>
      <c r="E27" s="23">
        <v>10</v>
      </c>
      <c r="F27" s="23">
        <v>2</v>
      </c>
      <c r="G27" s="24">
        <f t="shared" si="37"/>
        <v>0.2</v>
      </c>
      <c r="H27" s="23">
        <v>11</v>
      </c>
      <c r="I27" s="23">
        <v>15</v>
      </c>
      <c r="J27" s="24">
        <f t="shared" si="38"/>
        <v>1.3636363636363635</v>
      </c>
      <c r="K27" s="23">
        <v>6</v>
      </c>
      <c r="L27" s="23">
        <v>13</v>
      </c>
      <c r="M27" s="24">
        <f t="shared" si="39"/>
        <v>2.1666666666666665</v>
      </c>
      <c r="O27" s="6">
        <f t="shared" si="40"/>
        <v>34</v>
      </c>
      <c r="P27" s="6">
        <f t="shared" si="40"/>
        <v>33</v>
      </c>
      <c r="Q27" s="10">
        <f t="shared" si="41"/>
        <v>0.97058823529411764</v>
      </c>
    </row>
    <row r="28" spans="1:17" x14ac:dyDescent="0.25">
      <c r="A28" s="7" t="s">
        <v>13</v>
      </c>
      <c r="B28" s="23">
        <v>1076</v>
      </c>
      <c r="C28" s="23">
        <v>59</v>
      </c>
      <c r="D28" s="24">
        <f t="shared" si="36"/>
        <v>5.4832713754646843E-2</v>
      </c>
      <c r="E28" s="23">
        <v>728</v>
      </c>
      <c r="F28" s="23">
        <v>29</v>
      </c>
      <c r="G28" s="24">
        <f t="shared" si="37"/>
        <v>3.9835164835164832E-2</v>
      </c>
      <c r="H28" s="23">
        <v>720</v>
      </c>
      <c r="I28" s="23">
        <v>79</v>
      </c>
      <c r="J28" s="24">
        <f t="shared" si="38"/>
        <v>0.10972222222222222</v>
      </c>
      <c r="K28" s="23">
        <v>753</v>
      </c>
      <c r="L28" s="23">
        <v>794</v>
      </c>
      <c r="M28" s="24">
        <f t="shared" si="39"/>
        <v>1.0544488711819389</v>
      </c>
      <c r="O28" s="6">
        <f t="shared" si="40"/>
        <v>2524</v>
      </c>
      <c r="P28" s="6">
        <f t="shared" si="40"/>
        <v>167</v>
      </c>
      <c r="Q28" s="10">
        <f t="shared" si="41"/>
        <v>6.616481774960381E-2</v>
      </c>
    </row>
    <row r="29" spans="1:17" x14ac:dyDescent="0.25">
      <c r="A29" s="7" t="s">
        <v>14</v>
      </c>
      <c r="B29" s="23">
        <v>368</v>
      </c>
      <c r="C29" s="23">
        <v>195</v>
      </c>
      <c r="D29" s="24">
        <f t="shared" si="36"/>
        <v>0.52989130434782605</v>
      </c>
      <c r="E29" s="23">
        <v>228</v>
      </c>
      <c r="F29" s="23">
        <v>759</v>
      </c>
      <c r="G29" s="24">
        <f t="shared" si="37"/>
        <v>3.3289473684210527</v>
      </c>
      <c r="H29" s="23">
        <v>277</v>
      </c>
      <c r="I29" s="23">
        <v>19</v>
      </c>
      <c r="J29" s="24">
        <f t="shared" si="38"/>
        <v>6.8592057761732855E-2</v>
      </c>
      <c r="K29" s="23">
        <v>757</v>
      </c>
      <c r="L29" s="23">
        <v>83</v>
      </c>
      <c r="M29" s="24">
        <f t="shared" si="39"/>
        <v>0.10964332892998679</v>
      </c>
      <c r="O29" s="6">
        <f t="shared" si="40"/>
        <v>873</v>
      </c>
      <c r="P29" s="6">
        <f t="shared" si="40"/>
        <v>973</v>
      </c>
      <c r="Q29" s="10">
        <f t="shared" si="41"/>
        <v>1.1145475372279496</v>
      </c>
    </row>
    <row r="30" spans="1:17" x14ac:dyDescent="0.25">
      <c r="A30" s="7" t="s">
        <v>15</v>
      </c>
      <c r="B30" s="23">
        <v>561</v>
      </c>
      <c r="C30" s="23">
        <v>177</v>
      </c>
      <c r="D30" s="24">
        <f t="shared" si="36"/>
        <v>0.31550802139037432</v>
      </c>
      <c r="E30" s="23">
        <v>391</v>
      </c>
      <c r="F30" s="23">
        <v>50</v>
      </c>
      <c r="G30" s="24">
        <f t="shared" si="37"/>
        <v>0.12787723785166241</v>
      </c>
      <c r="H30" s="23">
        <v>380</v>
      </c>
      <c r="I30" s="23">
        <v>32</v>
      </c>
      <c r="J30" s="24">
        <f t="shared" si="38"/>
        <v>8.4210526315789472E-2</v>
      </c>
      <c r="K30" s="23">
        <v>612</v>
      </c>
      <c r="L30" s="23">
        <v>692</v>
      </c>
      <c r="M30" s="24">
        <f t="shared" si="39"/>
        <v>1.130718954248366</v>
      </c>
      <c r="O30" s="6">
        <f t="shared" si="40"/>
        <v>1332</v>
      </c>
      <c r="P30" s="6">
        <f t="shared" si="40"/>
        <v>259</v>
      </c>
      <c r="Q30" s="10">
        <f t="shared" si="41"/>
        <v>0.19444444444444445</v>
      </c>
    </row>
    <row r="31" spans="1:17" x14ac:dyDescent="0.25">
      <c r="A31" s="7" t="s">
        <v>109</v>
      </c>
      <c r="B31" s="23">
        <v>536</v>
      </c>
      <c r="C31" s="23">
        <v>388</v>
      </c>
      <c r="D31" s="24">
        <f t="shared" si="36"/>
        <v>0.72388059701492535</v>
      </c>
      <c r="E31" s="23">
        <v>340</v>
      </c>
      <c r="F31" s="23">
        <v>187</v>
      </c>
      <c r="G31" s="24">
        <f t="shared" si="37"/>
        <v>0.55000000000000004</v>
      </c>
      <c r="H31" s="23">
        <v>400</v>
      </c>
      <c r="I31" s="23">
        <v>188</v>
      </c>
      <c r="J31" s="24">
        <f t="shared" si="38"/>
        <v>0.47</v>
      </c>
      <c r="K31" s="23">
        <v>891</v>
      </c>
      <c r="L31" s="23">
        <v>196</v>
      </c>
      <c r="M31" s="24">
        <f t="shared" si="39"/>
        <v>0.21997755331088664</v>
      </c>
      <c r="O31" s="6">
        <f t="shared" si="40"/>
        <v>1276</v>
      </c>
      <c r="P31" s="6">
        <f t="shared" si="40"/>
        <v>763</v>
      </c>
      <c r="Q31" s="10">
        <f t="shared" si="41"/>
        <v>0.59796238244514111</v>
      </c>
    </row>
    <row r="32" spans="1:17" x14ac:dyDescent="0.25">
      <c r="A32" s="5" t="s">
        <v>111</v>
      </c>
      <c r="B32" s="25">
        <f>SUM(B17:B31)</f>
        <v>10017</v>
      </c>
      <c r="C32" s="25">
        <f t="shared" ref="C32" si="42">SUM(C17:C31)</f>
        <v>3095</v>
      </c>
      <c r="D32" s="26">
        <f>C32/B32</f>
        <v>0.30897474293700711</v>
      </c>
      <c r="E32" s="25">
        <f t="shared" ref="E32:F32" si="43">SUM(E17:E31)</f>
        <v>7616</v>
      </c>
      <c r="F32" s="25">
        <f t="shared" si="43"/>
        <v>1699</v>
      </c>
      <c r="G32" s="26">
        <f>F32/E32</f>
        <v>0.22308298319327732</v>
      </c>
      <c r="H32" s="25">
        <f t="shared" ref="H32:I32" si="44">SUM(H17:H31)</f>
        <v>9078</v>
      </c>
      <c r="I32" s="25">
        <f t="shared" si="44"/>
        <v>1140</v>
      </c>
      <c r="J32" s="26">
        <f>I32/H32</f>
        <v>0.12557832121612689</v>
      </c>
      <c r="K32" s="25">
        <f t="shared" ref="K32:L32" si="45">SUM(K17:K31)</f>
        <v>18226</v>
      </c>
      <c r="L32" s="25">
        <f t="shared" si="45"/>
        <v>13681</v>
      </c>
      <c r="M32" s="26">
        <f>L32/K32</f>
        <v>0.75063096675079555</v>
      </c>
      <c r="O32" s="6">
        <f t="shared" si="40"/>
        <v>26711</v>
      </c>
      <c r="P32" s="6">
        <f t="shared" si="40"/>
        <v>5934</v>
      </c>
      <c r="Q32" s="10">
        <f t="shared" si="41"/>
        <v>0.22215566620493429</v>
      </c>
    </row>
    <row r="33" spans="1:17" x14ac:dyDescent="0.25">
      <c r="A33" s="5"/>
      <c r="B33" s="25"/>
      <c r="C33" s="25"/>
      <c r="D33" s="26"/>
      <c r="E33" s="25"/>
      <c r="F33" s="25"/>
      <c r="G33" s="26"/>
      <c r="H33" s="25"/>
      <c r="I33" s="25"/>
      <c r="J33" s="26"/>
      <c r="K33" s="25"/>
      <c r="L33" s="25"/>
      <c r="M33" s="26"/>
    </row>
    <row r="34" spans="1:17" x14ac:dyDescent="0.25">
      <c r="A34" s="14"/>
      <c r="B34" s="15" t="s">
        <v>0</v>
      </c>
      <c r="C34" s="16"/>
      <c r="D34" s="16"/>
      <c r="E34" s="15" t="s">
        <v>1</v>
      </c>
      <c r="F34" s="16"/>
      <c r="G34" s="16"/>
      <c r="H34" s="15" t="s">
        <v>2</v>
      </c>
      <c r="I34" s="16"/>
      <c r="J34" s="16"/>
      <c r="K34" s="15" t="s">
        <v>103</v>
      </c>
      <c r="L34" s="16"/>
      <c r="M34" s="16"/>
      <c r="N34" s="17"/>
      <c r="O34" s="18" t="s">
        <v>128</v>
      </c>
      <c r="P34" s="18"/>
      <c r="Q34" s="18"/>
    </row>
    <row r="35" spans="1:17" ht="26.4" x14ac:dyDescent="0.25">
      <c r="A35" s="31" t="s">
        <v>116</v>
      </c>
      <c r="B35" s="31" t="s">
        <v>105</v>
      </c>
      <c r="C35" s="31" t="s">
        <v>106</v>
      </c>
      <c r="D35" s="31" t="s">
        <v>107</v>
      </c>
      <c r="E35" s="31" t="s">
        <v>105</v>
      </c>
      <c r="F35" s="31" t="s">
        <v>106</v>
      </c>
      <c r="G35" s="31" t="s">
        <v>107</v>
      </c>
      <c r="H35" s="31" t="s">
        <v>105</v>
      </c>
      <c r="I35" s="31" t="s">
        <v>106</v>
      </c>
      <c r="J35" s="31" t="s">
        <v>107</v>
      </c>
      <c r="K35" s="31" t="s">
        <v>105</v>
      </c>
      <c r="L35" s="31" t="s">
        <v>106</v>
      </c>
      <c r="M35" s="31" t="s">
        <v>107</v>
      </c>
      <c r="N35" s="32"/>
      <c r="O35" s="22" t="s">
        <v>105</v>
      </c>
      <c r="P35" s="22" t="s">
        <v>106</v>
      </c>
      <c r="Q35" s="22" t="s">
        <v>129</v>
      </c>
    </row>
    <row r="36" spans="1:17" x14ac:dyDescent="0.25">
      <c r="A36" s="7" t="s">
        <v>16</v>
      </c>
      <c r="B36" s="23">
        <v>516</v>
      </c>
      <c r="C36" s="23">
        <v>8</v>
      </c>
      <c r="D36" s="24">
        <f>C36/B36</f>
        <v>1.5503875968992248E-2</v>
      </c>
      <c r="E36" s="23">
        <v>339</v>
      </c>
      <c r="F36" s="23">
        <v>20</v>
      </c>
      <c r="G36" s="24">
        <f>F36/E36</f>
        <v>5.8997050147492625E-2</v>
      </c>
      <c r="H36" s="23">
        <v>381</v>
      </c>
      <c r="I36" s="23">
        <v>834</v>
      </c>
      <c r="J36" s="24">
        <f>I36/H36</f>
        <v>2.188976377952756</v>
      </c>
      <c r="K36" s="23">
        <v>1046</v>
      </c>
      <c r="L36" s="23">
        <v>381</v>
      </c>
      <c r="M36" s="24">
        <f>L36/K36</f>
        <v>0.36424474187380496</v>
      </c>
      <c r="O36" s="6">
        <f>B36+E36+H36</f>
        <v>1236</v>
      </c>
      <c r="P36" s="6">
        <f>C36+F36+I36</f>
        <v>862</v>
      </c>
      <c r="Q36" s="10">
        <f>P36/O36</f>
        <v>0.69741100323624594</v>
      </c>
    </row>
    <row r="37" spans="1:17" x14ac:dyDescent="0.25">
      <c r="A37" s="7" t="s">
        <v>17</v>
      </c>
      <c r="B37" s="23">
        <v>717</v>
      </c>
      <c r="C37" s="23">
        <v>192</v>
      </c>
      <c r="D37" s="24">
        <f t="shared" ref="D37:D55" si="46">C37/B37</f>
        <v>0.26778242677824265</v>
      </c>
      <c r="E37" s="23">
        <v>435</v>
      </c>
      <c r="F37" s="23">
        <v>58</v>
      </c>
      <c r="G37" s="24">
        <f t="shared" ref="G37:G55" si="47">F37/E37</f>
        <v>0.13333333333333333</v>
      </c>
      <c r="H37" s="23">
        <v>480</v>
      </c>
      <c r="I37" s="23">
        <v>175</v>
      </c>
      <c r="J37" s="24">
        <f t="shared" ref="J37:J55" si="48">I37/H37</f>
        <v>0.36458333333333331</v>
      </c>
      <c r="K37" s="23">
        <v>1073</v>
      </c>
      <c r="L37" s="23">
        <v>1608</v>
      </c>
      <c r="M37" s="24">
        <f t="shared" ref="M37:M55" si="49">L37/K37</f>
        <v>1.4986020503261883</v>
      </c>
      <c r="O37" s="6">
        <f>B37+E37+H37</f>
        <v>1632</v>
      </c>
      <c r="P37" s="6">
        <f>C37+F37+I37</f>
        <v>425</v>
      </c>
      <c r="Q37" s="10">
        <f>P37/O37</f>
        <v>0.26041666666666669</v>
      </c>
    </row>
    <row r="38" spans="1:17" x14ac:dyDescent="0.25">
      <c r="A38" s="7" t="s">
        <v>18</v>
      </c>
      <c r="B38" s="23">
        <v>49</v>
      </c>
      <c r="C38" s="23">
        <v>0</v>
      </c>
      <c r="D38" s="24">
        <f t="shared" si="46"/>
        <v>0</v>
      </c>
      <c r="E38" s="23">
        <v>35</v>
      </c>
      <c r="F38" s="23">
        <v>1</v>
      </c>
      <c r="G38" s="24">
        <f t="shared" si="47"/>
        <v>2.8571428571428571E-2</v>
      </c>
      <c r="H38" s="23">
        <v>33</v>
      </c>
      <c r="I38" s="23">
        <v>2</v>
      </c>
      <c r="J38" s="24">
        <f t="shared" si="48"/>
        <v>6.0606060606060608E-2</v>
      </c>
      <c r="K38" s="23">
        <v>34</v>
      </c>
      <c r="L38" s="23">
        <v>46</v>
      </c>
      <c r="M38" s="24">
        <f t="shared" si="49"/>
        <v>1.3529411764705883</v>
      </c>
      <c r="O38" s="6">
        <f t="shared" ref="O38:P53" si="50">B38+E38+H38</f>
        <v>117</v>
      </c>
      <c r="P38" s="6">
        <f t="shared" si="50"/>
        <v>3</v>
      </c>
      <c r="Q38" s="10">
        <f t="shared" ref="Q38:Q56" si="51">P38/O38</f>
        <v>2.564102564102564E-2</v>
      </c>
    </row>
    <row r="39" spans="1:17" x14ac:dyDescent="0.25">
      <c r="A39" s="7" t="s">
        <v>19</v>
      </c>
      <c r="B39" s="23">
        <v>639</v>
      </c>
      <c r="C39" s="23">
        <v>2</v>
      </c>
      <c r="D39" s="24">
        <f t="shared" si="46"/>
        <v>3.1298904538341159E-3</v>
      </c>
      <c r="E39" s="23">
        <v>426</v>
      </c>
      <c r="F39" s="23">
        <v>0</v>
      </c>
      <c r="G39" s="24">
        <f t="shared" si="47"/>
        <v>0</v>
      </c>
      <c r="H39" s="23">
        <v>498</v>
      </c>
      <c r="I39" s="23">
        <v>8</v>
      </c>
      <c r="J39" s="24">
        <f t="shared" si="48"/>
        <v>1.6064257028112448E-2</v>
      </c>
      <c r="K39" s="23">
        <v>1480</v>
      </c>
      <c r="L39" s="23">
        <v>216</v>
      </c>
      <c r="M39" s="24">
        <f t="shared" si="49"/>
        <v>0.14594594594594595</v>
      </c>
      <c r="O39" s="6">
        <f t="shared" si="50"/>
        <v>1563</v>
      </c>
      <c r="P39" s="6">
        <f t="shared" si="50"/>
        <v>10</v>
      </c>
      <c r="Q39" s="10">
        <f t="shared" si="51"/>
        <v>6.3979526551503517E-3</v>
      </c>
    </row>
    <row r="40" spans="1:17" ht="15.6" x14ac:dyDescent="0.25">
      <c r="A40" s="7" t="s">
        <v>144</v>
      </c>
      <c r="B40" s="23">
        <v>196</v>
      </c>
      <c r="C40" s="23">
        <v>2</v>
      </c>
      <c r="D40" s="24">
        <f t="shared" si="46"/>
        <v>1.020408163265306E-2</v>
      </c>
      <c r="E40" s="23">
        <v>130</v>
      </c>
      <c r="F40" s="23">
        <v>84</v>
      </c>
      <c r="G40" s="24">
        <f t="shared" si="47"/>
        <v>0.64615384615384619</v>
      </c>
      <c r="H40" s="23">
        <v>146</v>
      </c>
      <c r="I40" s="23">
        <v>101</v>
      </c>
      <c r="J40" s="24">
        <f t="shared" si="48"/>
        <v>0.69178082191780821</v>
      </c>
      <c r="K40" s="23">
        <v>111</v>
      </c>
      <c r="L40" s="23">
        <v>287</v>
      </c>
      <c r="M40" s="24">
        <f t="shared" si="49"/>
        <v>2.5855855855855854</v>
      </c>
      <c r="O40" s="6">
        <f t="shared" si="50"/>
        <v>472</v>
      </c>
      <c r="P40" s="6">
        <f t="shared" si="50"/>
        <v>187</v>
      </c>
      <c r="Q40" s="10">
        <f t="shared" si="51"/>
        <v>0.3961864406779661</v>
      </c>
    </row>
    <row r="41" spans="1:17" x14ac:dyDescent="0.25">
      <c r="A41" s="7" t="s">
        <v>20</v>
      </c>
      <c r="B41" s="23">
        <v>93</v>
      </c>
      <c r="C41" s="23">
        <v>142</v>
      </c>
      <c r="D41" s="24">
        <f t="shared" si="46"/>
        <v>1.5268817204301075</v>
      </c>
      <c r="E41" s="23">
        <v>59</v>
      </c>
      <c r="F41" s="23">
        <v>38</v>
      </c>
      <c r="G41" s="24">
        <f t="shared" si="47"/>
        <v>0.64406779661016944</v>
      </c>
      <c r="H41" s="23">
        <v>80</v>
      </c>
      <c r="I41" s="23">
        <v>13</v>
      </c>
      <c r="J41" s="24">
        <f t="shared" si="48"/>
        <v>0.16250000000000001</v>
      </c>
      <c r="K41" s="23">
        <v>199</v>
      </c>
      <c r="L41" s="23">
        <v>163</v>
      </c>
      <c r="M41" s="24">
        <f t="shared" si="49"/>
        <v>0.81909547738693467</v>
      </c>
      <c r="O41" s="6">
        <f t="shared" si="50"/>
        <v>232</v>
      </c>
      <c r="P41" s="6">
        <f t="shared" si="50"/>
        <v>193</v>
      </c>
      <c r="Q41" s="10">
        <f t="shared" si="51"/>
        <v>0.8318965517241379</v>
      </c>
    </row>
    <row r="42" spans="1:17" ht="15.6" x14ac:dyDescent="0.25">
      <c r="A42" s="7" t="s">
        <v>147</v>
      </c>
      <c r="B42" s="23">
        <v>143</v>
      </c>
      <c r="C42" s="23">
        <v>0</v>
      </c>
      <c r="D42" s="24">
        <f t="shared" si="46"/>
        <v>0</v>
      </c>
      <c r="E42" s="23">
        <v>74</v>
      </c>
      <c r="F42" s="23">
        <v>0</v>
      </c>
      <c r="G42" s="24">
        <f t="shared" si="47"/>
        <v>0</v>
      </c>
      <c r="H42" s="23">
        <v>73</v>
      </c>
      <c r="I42" s="23">
        <v>0</v>
      </c>
      <c r="J42" s="24">
        <f t="shared" si="48"/>
        <v>0</v>
      </c>
      <c r="K42" s="23">
        <v>163</v>
      </c>
      <c r="L42" s="23">
        <v>153</v>
      </c>
      <c r="M42" s="24">
        <f t="shared" si="49"/>
        <v>0.93865030674846628</v>
      </c>
      <c r="O42" s="6">
        <f t="shared" si="50"/>
        <v>290</v>
      </c>
      <c r="P42" s="6">
        <f t="shared" si="50"/>
        <v>0</v>
      </c>
      <c r="Q42" s="10">
        <f t="shared" si="51"/>
        <v>0</v>
      </c>
    </row>
    <row r="43" spans="1:17" ht="15.6" x14ac:dyDescent="0.25">
      <c r="A43" s="7" t="s">
        <v>149</v>
      </c>
      <c r="B43" s="23">
        <v>113</v>
      </c>
      <c r="C43" s="23">
        <v>47</v>
      </c>
      <c r="D43" s="24">
        <f t="shared" si="46"/>
        <v>0.41592920353982299</v>
      </c>
      <c r="E43" s="23">
        <v>77</v>
      </c>
      <c r="F43" s="23">
        <v>8</v>
      </c>
      <c r="G43" s="24">
        <f t="shared" si="47"/>
        <v>0.1038961038961039</v>
      </c>
      <c r="H43" s="23">
        <v>80</v>
      </c>
      <c r="I43" s="23">
        <v>8</v>
      </c>
      <c r="J43" s="24">
        <f t="shared" si="48"/>
        <v>0.1</v>
      </c>
      <c r="K43" s="23">
        <v>91</v>
      </c>
      <c r="L43" s="23">
        <v>170</v>
      </c>
      <c r="M43" s="24">
        <f t="shared" si="49"/>
        <v>1.8681318681318682</v>
      </c>
      <c r="O43" s="6">
        <f t="shared" si="50"/>
        <v>270</v>
      </c>
      <c r="P43" s="6">
        <f t="shared" si="50"/>
        <v>63</v>
      </c>
      <c r="Q43" s="10">
        <f t="shared" si="51"/>
        <v>0.23333333333333334</v>
      </c>
    </row>
    <row r="44" spans="1:17" x14ac:dyDescent="0.25">
      <c r="A44" s="7" t="s">
        <v>21</v>
      </c>
      <c r="B44" s="23">
        <v>261</v>
      </c>
      <c r="C44" s="23">
        <v>48</v>
      </c>
      <c r="D44" s="24">
        <f t="shared" si="46"/>
        <v>0.18390804597701149</v>
      </c>
      <c r="E44" s="23">
        <v>166</v>
      </c>
      <c r="F44" s="23">
        <v>0</v>
      </c>
      <c r="G44" s="24">
        <f t="shared" si="47"/>
        <v>0</v>
      </c>
      <c r="H44" s="23">
        <v>179</v>
      </c>
      <c r="I44" s="23">
        <v>4</v>
      </c>
      <c r="J44" s="24">
        <f t="shared" si="48"/>
        <v>2.23463687150838E-2</v>
      </c>
      <c r="K44" s="23">
        <v>454</v>
      </c>
      <c r="L44" s="23">
        <v>148</v>
      </c>
      <c r="M44" s="24">
        <f t="shared" si="49"/>
        <v>0.32599118942731276</v>
      </c>
      <c r="O44" s="6">
        <f t="shared" si="50"/>
        <v>606</v>
      </c>
      <c r="P44" s="6">
        <f t="shared" si="50"/>
        <v>52</v>
      </c>
      <c r="Q44" s="10">
        <f t="shared" si="51"/>
        <v>8.5808580858085806E-2</v>
      </c>
    </row>
    <row r="45" spans="1:17" x14ac:dyDescent="0.25">
      <c r="A45" s="7" t="s">
        <v>22</v>
      </c>
      <c r="B45" s="23">
        <v>73</v>
      </c>
      <c r="C45" s="23">
        <v>0</v>
      </c>
      <c r="D45" s="24">
        <f t="shared" si="46"/>
        <v>0</v>
      </c>
      <c r="E45" s="23">
        <v>47</v>
      </c>
      <c r="F45" s="23">
        <v>0</v>
      </c>
      <c r="G45" s="24">
        <f t="shared" si="47"/>
        <v>0</v>
      </c>
      <c r="H45" s="23">
        <v>52</v>
      </c>
      <c r="I45" s="23">
        <v>0</v>
      </c>
      <c r="J45" s="24">
        <f t="shared" si="48"/>
        <v>0</v>
      </c>
      <c r="K45" s="23">
        <v>62</v>
      </c>
      <c r="L45" s="23">
        <v>9</v>
      </c>
      <c r="M45" s="24">
        <f t="shared" si="49"/>
        <v>0.14516129032258066</v>
      </c>
      <c r="O45" s="6">
        <f t="shared" si="50"/>
        <v>172</v>
      </c>
      <c r="P45" s="6">
        <f t="shared" si="50"/>
        <v>0</v>
      </c>
      <c r="Q45" s="10">
        <f t="shared" si="51"/>
        <v>0</v>
      </c>
    </row>
    <row r="46" spans="1:17" x14ac:dyDescent="0.25">
      <c r="A46" s="7" t="s">
        <v>23</v>
      </c>
      <c r="B46" s="23">
        <v>219</v>
      </c>
      <c r="C46" s="23">
        <v>242</v>
      </c>
      <c r="D46" s="24">
        <f t="shared" si="46"/>
        <v>1.1050228310502284</v>
      </c>
      <c r="E46" s="23">
        <v>120</v>
      </c>
      <c r="F46" s="23">
        <v>191</v>
      </c>
      <c r="G46" s="24">
        <f t="shared" si="47"/>
        <v>1.5916666666666666</v>
      </c>
      <c r="H46" s="23">
        <v>88</v>
      </c>
      <c r="I46" s="23">
        <v>874</v>
      </c>
      <c r="J46" s="24">
        <f t="shared" si="48"/>
        <v>9.9318181818181817</v>
      </c>
      <c r="K46" s="23">
        <v>348</v>
      </c>
      <c r="L46" s="23">
        <v>331</v>
      </c>
      <c r="M46" s="24">
        <f t="shared" si="49"/>
        <v>0.95114942528735635</v>
      </c>
      <c r="O46" s="6">
        <f t="shared" si="50"/>
        <v>427</v>
      </c>
      <c r="P46" s="6">
        <f t="shared" si="50"/>
        <v>1307</v>
      </c>
      <c r="Q46" s="10">
        <f t="shared" si="51"/>
        <v>3.0608899297423888</v>
      </c>
    </row>
    <row r="47" spans="1:17" x14ac:dyDescent="0.25">
      <c r="A47" s="7" t="s">
        <v>24</v>
      </c>
      <c r="B47" s="23">
        <v>70</v>
      </c>
      <c r="C47" s="23">
        <v>72</v>
      </c>
      <c r="D47" s="24">
        <f t="shared" si="46"/>
        <v>1.0285714285714285</v>
      </c>
      <c r="E47" s="23">
        <v>48</v>
      </c>
      <c r="F47" s="23">
        <v>20</v>
      </c>
      <c r="G47" s="24">
        <f t="shared" si="47"/>
        <v>0.41666666666666669</v>
      </c>
      <c r="H47" s="23">
        <v>55</v>
      </c>
      <c r="I47" s="23">
        <v>22</v>
      </c>
      <c r="J47" s="24">
        <f t="shared" si="48"/>
        <v>0.4</v>
      </c>
      <c r="K47" s="23">
        <v>45</v>
      </c>
      <c r="L47" s="23">
        <v>137</v>
      </c>
      <c r="M47" s="24">
        <f t="shared" si="49"/>
        <v>3.0444444444444443</v>
      </c>
      <c r="O47" s="6">
        <f t="shared" si="50"/>
        <v>173</v>
      </c>
      <c r="P47" s="6">
        <f t="shared" si="50"/>
        <v>114</v>
      </c>
      <c r="Q47" s="10">
        <f t="shared" si="51"/>
        <v>0.65895953757225434</v>
      </c>
    </row>
    <row r="48" spans="1:17" x14ac:dyDescent="0.25">
      <c r="A48" s="7" t="s">
        <v>25</v>
      </c>
      <c r="B48" s="23">
        <v>83</v>
      </c>
      <c r="C48" s="23">
        <v>2</v>
      </c>
      <c r="D48" s="24">
        <f t="shared" si="46"/>
        <v>2.4096385542168676E-2</v>
      </c>
      <c r="E48" s="23">
        <v>49</v>
      </c>
      <c r="F48" s="23">
        <v>1</v>
      </c>
      <c r="G48" s="24">
        <f t="shared" si="47"/>
        <v>2.0408163265306121E-2</v>
      </c>
      <c r="H48" s="23">
        <v>48</v>
      </c>
      <c r="I48" s="23">
        <v>10</v>
      </c>
      <c r="J48" s="24">
        <f t="shared" si="48"/>
        <v>0.20833333333333334</v>
      </c>
      <c r="K48" s="23">
        <v>143</v>
      </c>
      <c r="L48" s="23">
        <v>59</v>
      </c>
      <c r="M48" s="24">
        <f t="shared" si="49"/>
        <v>0.41258741258741261</v>
      </c>
      <c r="O48" s="6">
        <f t="shared" si="50"/>
        <v>180</v>
      </c>
      <c r="P48" s="6">
        <f t="shared" si="50"/>
        <v>13</v>
      </c>
      <c r="Q48" s="10">
        <f t="shared" si="51"/>
        <v>7.2222222222222215E-2</v>
      </c>
    </row>
    <row r="49" spans="1:17" x14ac:dyDescent="0.25">
      <c r="A49" s="7" t="s">
        <v>26</v>
      </c>
      <c r="B49" s="23">
        <v>322</v>
      </c>
      <c r="C49" s="23">
        <v>79</v>
      </c>
      <c r="D49" s="24">
        <f t="shared" si="46"/>
        <v>0.24534161490683229</v>
      </c>
      <c r="E49" s="23">
        <v>223</v>
      </c>
      <c r="F49" s="23">
        <v>126</v>
      </c>
      <c r="G49" s="24">
        <f t="shared" si="47"/>
        <v>0.56502242152466364</v>
      </c>
      <c r="H49" s="23">
        <v>296</v>
      </c>
      <c r="I49" s="23">
        <v>666</v>
      </c>
      <c r="J49" s="24">
        <f t="shared" si="48"/>
        <v>2.25</v>
      </c>
      <c r="K49" s="23">
        <v>931</v>
      </c>
      <c r="L49" s="23">
        <v>839</v>
      </c>
      <c r="M49" s="24">
        <f t="shared" si="49"/>
        <v>0.90118152524167561</v>
      </c>
      <c r="O49" s="6">
        <f t="shared" si="50"/>
        <v>841</v>
      </c>
      <c r="P49" s="6">
        <f t="shared" si="50"/>
        <v>871</v>
      </c>
      <c r="Q49" s="10">
        <f t="shared" si="51"/>
        <v>1.0356718192627825</v>
      </c>
    </row>
    <row r="50" spans="1:17" x14ac:dyDescent="0.25">
      <c r="A50" s="7" t="s">
        <v>27</v>
      </c>
      <c r="B50" s="23">
        <v>160</v>
      </c>
      <c r="C50" s="23">
        <v>9</v>
      </c>
      <c r="D50" s="24">
        <f t="shared" si="46"/>
        <v>5.6250000000000001E-2</v>
      </c>
      <c r="E50" s="23">
        <v>105</v>
      </c>
      <c r="F50" s="23">
        <v>1</v>
      </c>
      <c r="G50" s="24">
        <f t="shared" si="47"/>
        <v>9.5238095238095247E-3</v>
      </c>
      <c r="H50" s="23">
        <v>106</v>
      </c>
      <c r="I50" s="23">
        <v>8</v>
      </c>
      <c r="J50" s="24">
        <f t="shared" si="48"/>
        <v>7.5471698113207544E-2</v>
      </c>
      <c r="K50" s="23">
        <v>257</v>
      </c>
      <c r="L50" s="23">
        <v>194</v>
      </c>
      <c r="M50" s="24">
        <f t="shared" si="49"/>
        <v>0.75486381322957197</v>
      </c>
      <c r="O50" s="6">
        <f t="shared" si="50"/>
        <v>371</v>
      </c>
      <c r="P50" s="6">
        <f t="shared" si="50"/>
        <v>18</v>
      </c>
      <c r="Q50" s="10">
        <f t="shared" si="51"/>
        <v>4.8517520215633422E-2</v>
      </c>
    </row>
    <row r="51" spans="1:17" x14ac:dyDescent="0.25">
      <c r="A51" s="7" t="s">
        <v>28</v>
      </c>
      <c r="B51" s="23">
        <v>391</v>
      </c>
      <c r="C51" s="23">
        <v>74</v>
      </c>
      <c r="D51" s="24">
        <f t="shared" si="46"/>
        <v>0.18925831202046037</v>
      </c>
      <c r="E51" s="23">
        <v>339</v>
      </c>
      <c r="F51" s="23">
        <v>153</v>
      </c>
      <c r="G51" s="24">
        <f t="shared" si="47"/>
        <v>0.45132743362831856</v>
      </c>
      <c r="H51" s="23">
        <v>540</v>
      </c>
      <c r="I51" s="23">
        <v>243</v>
      </c>
      <c r="J51" s="24">
        <f t="shared" si="48"/>
        <v>0.45</v>
      </c>
      <c r="K51" s="23">
        <v>1556</v>
      </c>
      <c r="L51" s="23">
        <v>892</v>
      </c>
      <c r="M51" s="24">
        <f t="shared" si="49"/>
        <v>0.57326478149100257</v>
      </c>
      <c r="O51" s="6">
        <f t="shared" si="50"/>
        <v>1270</v>
      </c>
      <c r="P51" s="6">
        <f t="shared" si="50"/>
        <v>470</v>
      </c>
      <c r="Q51" s="10">
        <f t="shared" si="51"/>
        <v>0.37007874015748032</v>
      </c>
    </row>
    <row r="52" spans="1:17" x14ac:dyDescent="0.25">
      <c r="A52" s="7" t="s">
        <v>29</v>
      </c>
      <c r="B52" s="23">
        <v>22</v>
      </c>
      <c r="C52" s="23">
        <v>0</v>
      </c>
      <c r="D52" s="24">
        <f t="shared" si="46"/>
        <v>0</v>
      </c>
      <c r="E52" s="23">
        <v>38</v>
      </c>
      <c r="F52" s="23">
        <v>1</v>
      </c>
      <c r="G52" s="24">
        <f t="shared" si="47"/>
        <v>2.6315789473684209E-2</v>
      </c>
      <c r="H52" s="23">
        <v>60</v>
      </c>
      <c r="I52" s="23">
        <v>35</v>
      </c>
      <c r="J52" s="24">
        <f t="shared" si="48"/>
        <v>0.58333333333333337</v>
      </c>
      <c r="K52" s="23">
        <v>178</v>
      </c>
      <c r="L52" s="23">
        <v>0</v>
      </c>
      <c r="M52" s="24">
        <f t="shared" si="49"/>
        <v>0</v>
      </c>
      <c r="O52" s="6">
        <f t="shared" si="50"/>
        <v>120</v>
      </c>
      <c r="P52" s="6">
        <f t="shared" si="50"/>
        <v>36</v>
      </c>
      <c r="Q52" s="10">
        <f t="shared" si="51"/>
        <v>0.3</v>
      </c>
    </row>
    <row r="53" spans="1:17" x14ac:dyDescent="0.25">
      <c r="A53" s="7" t="s">
        <v>30</v>
      </c>
      <c r="B53" s="23">
        <v>1174</v>
      </c>
      <c r="C53" s="23">
        <v>196</v>
      </c>
      <c r="D53" s="24">
        <f t="shared" si="46"/>
        <v>0.16695059625212946</v>
      </c>
      <c r="E53" s="23">
        <v>715</v>
      </c>
      <c r="F53" s="23">
        <v>255</v>
      </c>
      <c r="G53" s="24">
        <f t="shared" si="47"/>
        <v>0.35664335664335667</v>
      </c>
      <c r="H53" s="23">
        <v>740</v>
      </c>
      <c r="I53" s="23">
        <v>302</v>
      </c>
      <c r="J53" s="24">
        <f t="shared" si="48"/>
        <v>0.4081081081081081</v>
      </c>
      <c r="K53" s="23">
        <v>834</v>
      </c>
      <c r="L53" s="23">
        <v>2247</v>
      </c>
      <c r="M53" s="24">
        <f t="shared" si="49"/>
        <v>2.6942446043165469</v>
      </c>
      <c r="O53" s="6">
        <f t="shared" si="50"/>
        <v>2629</v>
      </c>
      <c r="P53" s="6">
        <f t="shared" si="50"/>
        <v>753</v>
      </c>
      <c r="Q53" s="10">
        <f t="shared" si="51"/>
        <v>0.28642069227843286</v>
      </c>
    </row>
    <row r="54" spans="1:17" x14ac:dyDescent="0.25">
      <c r="A54" s="7" t="s">
        <v>31</v>
      </c>
      <c r="B54" s="23">
        <v>456</v>
      </c>
      <c r="C54" s="23">
        <v>150</v>
      </c>
      <c r="D54" s="24">
        <f t="shared" si="46"/>
        <v>0.32894736842105265</v>
      </c>
      <c r="E54" s="23">
        <v>302</v>
      </c>
      <c r="F54" s="23">
        <v>25</v>
      </c>
      <c r="G54" s="24">
        <f t="shared" si="47"/>
        <v>8.2781456953642391E-2</v>
      </c>
      <c r="H54" s="23">
        <v>374</v>
      </c>
      <c r="I54" s="23">
        <v>19</v>
      </c>
      <c r="J54" s="24">
        <f t="shared" si="48"/>
        <v>5.0802139037433157E-2</v>
      </c>
      <c r="K54" s="23">
        <v>826</v>
      </c>
      <c r="L54" s="23">
        <v>1206</v>
      </c>
      <c r="M54" s="24">
        <f t="shared" si="49"/>
        <v>1.460048426150121</v>
      </c>
      <c r="O54" s="6">
        <f t="shared" ref="O54:P56" si="52">B54+E54+H54</f>
        <v>1132</v>
      </c>
      <c r="P54" s="6">
        <f t="shared" si="52"/>
        <v>194</v>
      </c>
      <c r="Q54" s="10">
        <f t="shared" si="51"/>
        <v>0.17137809187279152</v>
      </c>
    </row>
    <row r="55" spans="1:17" x14ac:dyDescent="0.25">
      <c r="A55" s="7" t="s">
        <v>110</v>
      </c>
      <c r="B55" s="23">
        <v>815</v>
      </c>
      <c r="C55" s="23">
        <v>88</v>
      </c>
      <c r="D55" s="24">
        <f t="shared" si="46"/>
        <v>0.10797546012269939</v>
      </c>
      <c r="E55" s="23">
        <v>598</v>
      </c>
      <c r="F55" s="23">
        <v>53</v>
      </c>
      <c r="G55" s="24">
        <f t="shared" si="47"/>
        <v>8.8628762541806017E-2</v>
      </c>
      <c r="H55" s="23">
        <v>687</v>
      </c>
      <c r="I55" s="23">
        <v>330</v>
      </c>
      <c r="J55" s="24">
        <f t="shared" si="48"/>
        <v>0.48034934497816595</v>
      </c>
      <c r="K55" s="23">
        <v>1408</v>
      </c>
      <c r="L55" s="23">
        <v>1672</v>
      </c>
      <c r="M55" s="24">
        <f t="shared" si="49"/>
        <v>1.1875</v>
      </c>
      <c r="O55" s="6">
        <f t="shared" si="52"/>
        <v>2100</v>
      </c>
      <c r="P55" s="6">
        <f t="shared" si="52"/>
        <v>471</v>
      </c>
      <c r="Q55" s="10">
        <f t="shared" si="51"/>
        <v>0.22428571428571428</v>
      </c>
    </row>
    <row r="56" spans="1:17" x14ac:dyDescent="0.25">
      <c r="A56" s="5" t="s">
        <v>111</v>
      </c>
      <c r="B56" s="25">
        <f>SUM(B36:B55)</f>
        <v>6512</v>
      </c>
      <c r="C56" s="25">
        <f t="shared" ref="C56" si="53">SUM(C36:C55)</f>
        <v>1353</v>
      </c>
      <c r="D56" s="26">
        <f>C56/B56</f>
        <v>0.20777027027027026</v>
      </c>
      <c r="E56" s="25">
        <f t="shared" ref="E56:F56" si="54">SUM(E36:E55)</f>
        <v>4325</v>
      </c>
      <c r="F56" s="25">
        <f t="shared" si="54"/>
        <v>1035</v>
      </c>
      <c r="G56" s="26">
        <f>F56/E56</f>
        <v>0.23930635838150288</v>
      </c>
      <c r="H56" s="25">
        <f t="shared" ref="H56:I56" si="55">SUM(H36:H55)</f>
        <v>4996</v>
      </c>
      <c r="I56" s="25">
        <f t="shared" si="55"/>
        <v>3654</v>
      </c>
      <c r="J56" s="26">
        <f>I56/H56</f>
        <v>0.73138510808646917</v>
      </c>
      <c r="K56" s="25">
        <f t="shared" ref="K56:L56" si="56">SUM(K36:K55)</f>
        <v>11239</v>
      </c>
      <c r="L56" s="25">
        <f t="shared" si="56"/>
        <v>10758</v>
      </c>
      <c r="M56" s="26">
        <f>L56/K56</f>
        <v>0.95720259809591601</v>
      </c>
      <c r="O56" s="6">
        <f t="shared" si="52"/>
        <v>15833</v>
      </c>
      <c r="P56" s="6">
        <f t="shared" si="52"/>
        <v>6042</v>
      </c>
      <c r="Q56" s="10">
        <f t="shared" si="51"/>
        <v>0.3816080338533443</v>
      </c>
    </row>
    <row r="58" spans="1:17" x14ac:dyDescent="0.25">
      <c r="A58" s="14"/>
      <c r="B58" s="15" t="s">
        <v>0</v>
      </c>
      <c r="C58" s="16"/>
      <c r="D58" s="16"/>
      <c r="E58" s="15" t="s">
        <v>1</v>
      </c>
      <c r="F58" s="16"/>
      <c r="G58" s="16"/>
      <c r="H58" s="15" t="s">
        <v>2</v>
      </c>
      <c r="I58" s="16"/>
      <c r="J58" s="16"/>
      <c r="K58" s="15" t="s">
        <v>103</v>
      </c>
      <c r="L58" s="16"/>
      <c r="M58" s="16"/>
      <c r="N58" s="17"/>
      <c r="O58" s="18" t="s">
        <v>128</v>
      </c>
      <c r="P58" s="18"/>
      <c r="Q58" s="18"/>
    </row>
    <row r="59" spans="1:17" ht="26.4" x14ac:dyDescent="0.25">
      <c r="A59" s="31" t="s">
        <v>32</v>
      </c>
      <c r="B59" s="31" t="s">
        <v>105</v>
      </c>
      <c r="C59" s="31" t="s">
        <v>106</v>
      </c>
      <c r="D59" s="31" t="s">
        <v>107</v>
      </c>
      <c r="E59" s="31" t="s">
        <v>105</v>
      </c>
      <c r="F59" s="31" t="s">
        <v>106</v>
      </c>
      <c r="G59" s="31" t="s">
        <v>107</v>
      </c>
      <c r="H59" s="31" t="s">
        <v>105</v>
      </c>
      <c r="I59" s="31" t="s">
        <v>106</v>
      </c>
      <c r="J59" s="31" t="s">
        <v>107</v>
      </c>
      <c r="K59" s="31" t="s">
        <v>105</v>
      </c>
      <c r="L59" s="31" t="s">
        <v>106</v>
      </c>
      <c r="M59" s="31" t="s">
        <v>107</v>
      </c>
      <c r="N59" s="32"/>
      <c r="O59" s="22" t="s">
        <v>105</v>
      </c>
      <c r="P59" s="22" t="s">
        <v>106</v>
      </c>
      <c r="Q59" s="22" t="s">
        <v>129</v>
      </c>
    </row>
    <row r="60" spans="1:17" x14ac:dyDescent="0.25">
      <c r="A60" s="7" t="s">
        <v>33</v>
      </c>
      <c r="B60" s="23">
        <v>5</v>
      </c>
      <c r="C60" s="23">
        <v>2</v>
      </c>
      <c r="D60" s="24">
        <f t="shared" ref="D60:D72" si="57">C60/B60</f>
        <v>0.4</v>
      </c>
      <c r="E60" s="23">
        <v>4</v>
      </c>
      <c r="F60" s="23">
        <v>5</v>
      </c>
      <c r="G60" s="24">
        <f t="shared" ref="G60:G72" si="58">F60/E60</f>
        <v>1.25</v>
      </c>
      <c r="H60" s="23">
        <v>4</v>
      </c>
      <c r="I60" s="23">
        <v>2</v>
      </c>
      <c r="J60" s="24">
        <f t="shared" ref="J60:J72" si="59">I60/H60</f>
        <v>0.5</v>
      </c>
      <c r="K60" s="23">
        <v>4</v>
      </c>
      <c r="L60" s="23">
        <v>11</v>
      </c>
      <c r="M60" s="24">
        <f t="shared" ref="M60:M72" si="60">L60/K60</f>
        <v>2.75</v>
      </c>
      <c r="O60" s="6">
        <f>B60+E60+H60</f>
        <v>13</v>
      </c>
      <c r="P60" s="6">
        <f>C60+F60+I60</f>
        <v>9</v>
      </c>
      <c r="Q60" s="10">
        <f>P60/O60</f>
        <v>0.69230769230769229</v>
      </c>
    </row>
    <row r="61" spans="1:17" x14ac:dyDescent="0.25">
      <c r="A61" s="7" t="s">
        <v>34</v>
      </c>
      <c r="B61" s="23">
        <v>68</v>
      </c>
      <c r="C61" s="23">
        <v>64</v>
      </c>
      <c r="D61" s="24">
        <f t="shared" si="57"/>
        <v>0.94117647058823528</v>
      </c>
      <c r="E61" s="23">
        <v>38</v>
      </c>
      <c r="F61" s="23">
        <v>30</v>
      </c>
      <c r="G61" s="24">
        <f t="shared" si="58"/>
        <v>0.78947368421052633</v>
      </c>
      <c r="H61" s="23">
        <v>46</v>
      </c>
      <c r="I61" s="23">
        <v>4</v>
      </c>
      <c r="J61" s="24">
        <f t="shared" si="59"/>
        <v>8.6956521739130432E-2</v>
      </c>
      <c r="K61" s="23">
        <v>92</v>
      </c>
      <c r="L61" s="23">
        <v>165</v>
      </c>
      <c r="M61" s="24">
        <f t="shared" si="60"/>
        <v>1.7934782608695652</v>
      </c>
      <c r="O61" s="6">
        <f t="shared" ref="O61:P72" si="61">B61+E61+H61</f>
        <v>152</v>
      </c>
      <c r="P61" s="6">
        <f t="shared" si="61"/>
        <v>98</v>
      </c>
      <c r="Q61" s="10">
        <f t="shared" ref="Q61:Q72" si="62">P61/O61</f>
        <v>0.64473684210526316</v>
      </c>
    </row>
    <row r="62" spans="1:17" x14ac:dyDescent="0.25">
      <c r="A62" s="7" t="s">
        <v>35</v>
      </c>
      <c r="B62" s="23">
        <v>23</v>
      </c>
      <c r="C62" s="23">
        <v>0</v>
      </c>
      <c r="D62" s="24">
        <f t="shared" si="57"/>
        <v>0</v>
      </c>
      <c r="E62" s="23">
        <v>12</v>
      </c>
      <c r="F62" s="23">
        <v>0</v>
      </c>
      <c r="G62" s="24">
        <f t="shared" si="58"/>
        <v>0</v>
      </c>
      <c r="H62" s="23">
        <v>19</v>
      </c>
      <c r="I62" s="23">
        <v>5</v>
      </c>
      <c r="J62" s="24">
        <f t="shared" si="59"/>
        <v>0.26315789473684209</v>
      </c>
      <c r="K62" s="23">
        <v>54</v>
      </c>
      <c r="L62" s="23">
        <v>8</v>
      </c>
      <c r="M62" s="24">
        <f t="shared" si="60"/>
        <v>0.14814814814814814</v>
      </c>
      <c r="O62" s="6">
        <f t="shared" si="61"/>
        <v>54</v>
      </c>
      <c r="P62" s="6">
        <f t="shared" si="61"/>
        <v>5</v>
      </c>
      <c r="Q62" s="10">
        <f t="shared" si="62"/>
        <v>9.2592592592592587E-2</v>
      </c>
    </row>
    <row r="63" spans="1:17" x14ac:dyDescent="0.25">
      <c r="A63" s="7" t="s">
        <v>36</v>
      </c>
      <c r="B63" s="23">
        <v>90</v>
      </c>
      <c r="C63" s="23">
        <v>25</v>
      </c>
      <c r="D63" s="24">
        <f t="shared" si="57"/>
        <v>0.27777777777777779</v>
      </c>
      <c r="E63" s="23">
        <v>55</v>
      </c>
      <c r="F63" s="23">
        <v>10</v>
      </c>
      <c r="G63" s="24">
        <f t="shared" si="58"/>
        <v>0.18181818181818182</v>
      </c>
      <c r="H63" s="23">
        <v>75</v>
      </c>
      <c r="I63" s="23">
        <v>9</v>
      </c>
      <c r="J63" s="24">
        <f t="shared" si="59"/>
        <v>0.12</v>
      </c>
      <c r="K63" s="23">
        <v>162</v>
      </c>
      <c r="L63" s="23">
        <v>92</v>
      </c>
      <c r="M63" s="24">
        <f t="shared" si="60"/>
        <v>0.5679012345679012</v>
      </c>
      <c r="O63" s="6">
        <f t="shared" si="61"/>
        <v>220</v>
      </c>
      <c r="P63" s="6">
        <f t="shared" si="61"/>
        <v>44</v>
      </c>
      <c r="Q63" s="10">
        <f t="shared" si="62"/>
        <v>0.2</v>
      </c>
    </row>
    <row r="64" spans="1:17" x14ac:dyDescent="0.25">
      <c r="A64" s="7" t="s">
        <v>37</v>
      </c>
      <c r="B64" s="23">
        <v>74</v>
      </c>
      <c r="C64" s="23">
        <v>23</v>
      </c>
      <c r="D64" s="24">
        <f t="shared" si="57"/>
        <v>0.3108108108108108</v>
      </c>
      <c r="E64" s="23">
        <v>54</v>
      </c>
      <c r="F64" s="23">
        <v>50</v>
      </c>
      <c r="G64" s="24">
        <f t="shared" si="58"/>
        <v>0.92592592592592593</v>
      </c>
      <c r="H64" s="23">
        <v>68</v>
      </c>
      <c r="I64" s="23">
        <v>23</v>
      </c>
      <c r="J64" s="24">
        <f t="shared" si="59"/>
        <v>0.33823529411764708</v>
      </c>
      <c r="K64" s="23">
        <v>96</v>
      </c>
      <c r="L64" s="23">
        <v>67</v>
      </c>
      <c r="M64" s="24">
        <f t="shared" si="60"/>
        <v>0.69791666666666663</v>
      </c>
      <c r="O64" s="6">
        <f t="shared" si="61"/>
        <v>196</v>
      </c>
      <c r="P64" s="6">
        <f t="shared" si="61"/>
        <v>96</v>
      </c>
      <c r="Q64" s="10">
        <f t="shared" si="62"/>
        <v>0.48979591836734693</v>
      </c>
    </row>
    <row r="65" spans="1:17" x14ac:dyDescent="0.25">
      <c r="A65" s="7" t="s">
        <v>38</v>
      </c>
      <c r="B65" s="23">
        <v>275</v>
      </c>
      <c r="C65" s="23">
        <v>72</v>
      </c>
      <c r="D65" s="24">
        <f t="shared" si="57"/>
        <v>0.26181818181818184</v>
      </c>
      <c r="E65" s="23">
        <v>171</v>
      </c>
      <c r="F65" s="23">
        <v>13</v>
      </c>
      <c r="G65" s="24">
        <f t="shared" si="58"/>
        <v>7.6023391812865493E-2</v>
      </c>
      <c r="H65" s="23">
        <v>221</v>
      </c>
      <c r="I65" s="23">
        <v>118</v>
      </c>
      <c r="J65" s="24">
        <f t="shared" si="59"/>
        <v>0.5339366515837104</v>
      </c>
      <c r="K65" s="23">
        <v>574</v>
      </c>
      <c r="L65" s="23">
        <v>119</v>
      </c>
      <c r="M65" s="24">
        <f t="shared" si="60"/>
        <v>0.2073170731707317</v>
      </c>
      <c r="O65" s="6">
        <f t="shared" si="61"/>
        <v>667</v>
      </c>
      <c r="P65" s="6">
        <f t="shared" si="61"/>
        <v>203</v>
      </c>
      <c r="Q65" s="10">
        <f t="shared" si="62"/>
        <v>0.30434782608695654</v>
      </c>
    </row>
    <row r="66" spans="1:17" x14ac:dyDescent="0.25">
      <c r="A66" s="7" t="s">
        <v>39</v>
      </c>
      <c r="B66" s="23">
        <v>8</v>
      </c>
      <c r="C66" s="23">
        <v>1</v>
      </c>
      <c r="D66" s="24">
        <f t="shared" si="57"/>
        <v>0.125</v>
      </c>
      <c r="E66" s="23">
        <v>6</v>
      </c>
      <c r="F66" s="23">
        <v>3</v>
      </c>
      <c r="G66" s="24">
        <f t="shared" si="58"/>
        <v>0.5</v>
      </c>
      <c r="H66" s="23">
        <v>5</v>
      </c>
      <c r="I66" s="23">
        <v>3</v>
      </c>
      <c r="J66" s="24">
        <f t="shared" si="59"/>
        <v>0.6</v>
      </c>
      <c r="K66" s="23">
        <v>8</v>
      </c>
      <c r="L66" s="23">
        <v>1</v>
      </c>
      <c r="M66" s="24">
        <f t="shared" si="60"/>
        <v>0.125</v>
      </c>
      <c r="O66" s="6">
        <f t="shared" si="61"/>
        <v>19</v>
      </c>
      <c r="P66" s="6">
        <f t="shared" si="61"/>
        <v>7</v>
      </c>
      <c r="Q66" s="10">
        <f t="shared" si="62"/>
        <v>0.36842105263157893</v>
      </c>
    </row>
    <row r="67" spans="1:17" ht="15.6" x14ac:dyDescent="0.25">
      <c r="A67" s="7" t="s">
        <v>241</v>
      </c>
      <c r="B67" s="23">
        <v>26</v>
      </c>
      <c r="C67" s="23">
        <v>12</v>
      </c>
      <c r="D67" s="24">
        <v>0</v>
      </c>
      <c r="E67" s="23">
        <v>19</v>
      </c>
      <c r="F67" s="23">
        <v>15</v>
      </c>
      <c r="G67" s="24">
        <v>0</v>
      </c>
      <c r="H67" s="23">
        <v>21</v>
      </c>
      <c r="I67" s="23">
        <v>1</v>
      </c>
      <c r="J67" s="24">
        <v>0</v>
      </c>
      <c r="K67" s="23">
        <v>47</v>
      </c>
      <c r="L67" s="23">
        <v>8</v>
      </c>
      <c r="M67" s="24">
        <v>0</v>
      </c>
      <c r="O67" s="6">
        <f t="shared" si="61"/>
        <v>66</v>
      </c>
      <c r="P67" s="6">
        <f t="shared" si="61"/>
        <v>28</v>
      </c>
      <c r="Q67" s="10">
        <f t="shared" si="62"/>
        <v>0.42424242424242425</v>
      </c>
    </row>
    <row r="68" spans="1:17" x14ac:dyDescent="0.25">
      <c r="A68" s="7" t="s">
        <v>40</v>
      </c>
      <c r="B68" s="23">
        <v>262</v>
      </c>
      <c r="C68" s="23">
        <v>32</v>
      </c>
      <c r="D68" s="24">
        <f t="shared" si="57"/>
        <v>0.12213740458015267</v>
      </c>
      <c r="E68" s="23">
        <v>207</v>
      </c>
      <c r="F68" s="23">
        <v>26</v>
      </c>
      <c r="G68" s="24">
        <f t="shared" si="58"/>
        <v>0.12560386473429952</v>
      </c>
      <c r="H68" s="23">
        <v>288</v>
      </c>
      <c r="I68" s="23">
        <v>0</v>
      </c>
      <c r="J68" s="24">
        <f t="shared" si="59"/>
        <v>0</v>
      </c>
      <c r="K68" s="23">
        <v>646</v>
      </c>
      <c r="L68" s="23">
        <v>109</v>
      </c>
      <c r="M68" s="24">
        <f t="shared" si="60"/>
        <v>0.16873065015479877</v>
      </c>
      <c r="O68" s="6">
        <f t="shared" si="61"/>
        <v>757</v>
      </c>
      <c r="P68" s="6">
        <f t="shared" si="61"/>
        <v>58</v>
      </c>
      <c r="Q68" s="10">
        <f t="shared" si="62"/>
        <v>7.6618229854689565E-2</v>
      </c>
    </row>
    <row r="69" spans="1:17" x14ac:dyDescent="0.25">
      <c r="A69" s="7" t="s">
        <v>41</v>
      </c>
      <c r="B69" s="23">
        <v>45</v>
      </c>
      <c r="C69" s="23">
        <v>8</v>
      </c>
      <c r="D69" s="24">
        <f t="shared" si="57"/>
        <v>0.17777777777777778</v>
      </c>
      <c r="E69" s="23">
        <v>30</v>
      </c>
      <c r="F69" s="23">
        <v>17</v>
      </c>
      <c r="G69" s="24">
        <f t="shared" si="58"/>
        <v>0.56666666666666665</v>
      </c>
      <c r="H69" s="23">
        <v>34</v>
      </c>
      <c r="I69" s="23">
        <v>3</v>
      </c>
      <c r="J69" s="24">
        <f t="shared" si="59"/>
        <v>8.8235294117647065E-2</v>
      </c>
      <c r="K69" s="23">
        <v>56</v>
      </c>
      <c r="L69" s="23">
        <v>20</v>
      </c>
      <c r="M69" s="24">
        <f t="shared" si="60"/>
        <v>0.35714285714285715</v>
      </c>
      <c r="O69" s="6">
        <f t="shared" si="61"/>
        <v>109</v>
      </c>
      <c r="P69" s="6">
        <f t="shared" si="61"/>
        <v>28</v>
      </c>
      <c r="Q69" s="10">
        <f t="shared" si="62"/>
        <v>0.25688073394495414</v>
      </c>
    </row>
    <row r="70" spans="1:17" x14ac:dyDescent="0.25">
      <c r="A70" s="7" t="s">
        <v>42</v>
      </c>
      <c r="B70" s="23">
        <v>36</v>
      </c>
      <c r="C70" s="23">
        <v>0</v>
      </c>
      <c r="D70" s="24">
        <f t="shared" si="57"/>
        <v>0</v>
      </c>
      <c r="E70" s="23">
        <v>21</v>
      </c>
      <c r="F70" s="23">
        <v>3</v>
      </c>
      <c r="G70" s="24">
        <f t="shared" si="58"/>
        <v>0.14285714285714285</v>
      </c>
      <c r="H70" s="23">
        <v>27</v>
      </c>
      <c r="I70" s="23">
        <v>0</v>
      </c>
      <c r="J70" s="24">
        <f t="shared" si="59"/>
        <v>0</v>
      </c>
      <c r="K70" s="23">
        <v>33</v>
      </c>
      <c r="L70" s="23">
        <v>9</v>
      </c>
      <c r="M70" s="24">
        <f t="shared" si="60"/>
        <v>0.27272727272727271</v>
      </c>
      <c r="O70" s="6">
        <f t="shared" si="61"/>
        <v>84</v>
      </c>
      <c r="P70" s="6">
        <f t="shared" si="61"/>
        <v>3</v>
      </c>
      <c r="Q70" s="10">
        <f t="shared" si="62"/>
        <v>3.5714285714285712E-2</v>
      </c>
    </row>
    <row r="71" spans="1:17" x14ac:dyDescent="0.25">
      <c r="A71" s="7" t="s">
        <v>112</v>
      </c>
      <c r="B71" s="23">
        <v>183</v>
      </c>
      <c r="C71" s="23">
        <v>11</v>
      </c>
      <c r="D71" s="24">
        <f t="shared" si="57"/>
        <v>6.0109289617486336E-2</v>
      </c>
      <c r="E71" s="23">
        <v>137</v>
      </c>
      <c r="F71" s="23">
        <v>84</v>
      </c>
      <c r="G71" s="24">
        <f t="shared" si="58"/>
        <v>0.61313868613138689</v>
      </c>
      <c r="H71" s="23">
        <v>169</v>
      </c>
      <c r="I71" s="23">
        <v>51</v>
      </c>
      <c r="J71" s="24">
        <f t="shared" si="59"/>
        <v>0.30177514792899407</v>
      </c>
      <c r="K71" s="23">
        <v>284</v>
      </c>
      <c r="L71" s="23">
        <v>209</v>
      </c>
      <c r="M71" s="24">
        <f t="shared" si="60"/>
        <v>0.7359154929577465</v>
      </c>
      <c r="O71" s="6">
        <f t="shared" si="61"/>
        <v>489</v>
      </c>
      <c r="P71" s="6">
        <f t="shared" si="61"/>
        <v>146</v>
      </c>
      <c r="Q71" s="10">
        <f t="shared" si="62"/>
        <v>0.29856850715746419</v>
      </c>
    </row>
    <row r="72" spans="1:17" x14ac:dyDescent="0.25">
      <c r="A72" s="5" t="s">
        <v>111</v>
      </c>
      <c r="B72" s="25">
        <f>SUM(B60:B71)</f>
        <v>1095</v>
      </c>
      <c r="C72" s="25">
        <f t="shared" ref="C72" si="63">SUM(C60:C71)</f>
        <v>250</v>
      </c>
      <c r="D72" s="26">
        <f t="shared" si="57"/>
        <v>0.22831050228310501</v>
      </c>
      <c r="E72" s="25">
        <f t="shared" ref="E72:F72" si="64">SUM(E60:E71)</f>
        <v>754</v>
      </c>
      <c r="F72" s="25">
        <f t="shared" si="64"/>
        <v>256</v>
      </c>
      <c r="G72" s="26">
        <f t="shared" si="58"/>
        <v>0.33952254641909813</v>
      </c>
      <c r="H72" s="25">
        <f t="shared" ref="H72:I72" si="65">SUM(H60:H71)</f>
        <v>977</v>
      </c>
      <c r="I72" s="25">
        <f t="shared" si="65"/>
        <v>219</v>
      </c>
      <c r="J72" s="26">
        <f t="shared" si="59"/>
        <v>0.2241555783009212</v>
      </c>
      <c r="K72" s="25">
        <f t="shared" ref="K72:L72" si="66">SUM(K60:K71)</f>
        <v>2056</v>
      </c>
      <c r="L72" s="25">
        <f t="shared" si="66"/>
        <v>818</v>
      </c>
      <c r="M72" s="26">
        <f t="shared" si="60"/>
        <v>0.3978599221789883</v>
      </c>
      <c r="O72" s="6">
        <f t="shared" si="61"/>
        <v>2826</v>
      </c>
      <c r="P72" s="6">
        <f t="shared" si="61"/>
        <v>725</v>
      </c>
      <c r="Q72" s="10">
        <f t="shared" si="62"/>
        <v>0.25654635527246994</v>
      </c>
    </row>
    <row r="74" spans="1:17" x14ac:dyDescent="0.25">
      <c r="A74" s="14"/>
      <c r="B74" s="15" t="s">
        <v>0</v>
      </c>
      <c r="C74" s="16"/>
      <c r="D74" s="16"/>
      <c r="E74" s="15" t="s">
        <v>1</v>
      </c>
      <c r="F74" s="16"/>
      <c r="G74" s="16"/>
      <c r="H74" s="15" t="s">
        <v>2</v>
      </c>
      <c r="I74" s="16"/>
      <c r="J74" s="16"/>
      <c r="K74" s="15" t="s">
        <v>103</v>
      </c>
      <c r="L74" s="16"/>
      <c r="M74" s="16"/>
      <c r="N74" s="17"/>
      <c r="O74" s="18" t="s">
        <v>128</v>
      </c>
      <c r="P74" s="18"/>
      <c r="Q74" s="18"/>
    </row>
    <row r="75" spans="1:17" ht="26.4" x14ac:dyDescent="0.25">
      <c r="A75" s="31" t="s">
        <v>43</v>
      </c>
      <c r="B75" s="31" t="s">
        <v>105</v>
      </c>
      <c r="C75" s="31" t="s">
        <v>106</v>
      </c>
      <c r="D75" s="31" t="s">
        <v>107</v>
      </c>
      <c r="E75" s="31" t="s">
        <v>105</v>
      </c>
      <c r="F75" s="31" t="s">
        <v>106</v>
      </c>
      <c r="G75" s="31" t="s">
        <v>107</v>
      </c>
      <c r="H75" s="31" t="s">
        <v>105</v>
      </c>
      <c r="I75" s="31" t="s">
        <v>106</v>
      </c>
      <c r="J75" s="31" t="s">
        <v>107</v>
      </c>
      <c r="K75" s="31" t="s">
        <v>105</v>
      </c>
      <c r="L75" s="31" t="s">
        <v>106</v>
      </c>
      <c r="M75" s="31" t="s">
        <v>107</v>
      </c>
      <c r="N75" s="32"/>
      <c r="O75" s="22" t="s">
        <v>105</v>
      </c>
      <c r="P75" s="22" t="s">
        <v>106</v>
      </c>
      <c r="Q75" s="22" t="s">
        <v>129</v>
      </c>
    </row>
    <row r="76" spans="1:17" x14ac:dyDescent="0.25">
      <c r="A76" s="7" t="s">
        <v>44</v>
      </c>
      <c r="B76" s="23">
        <v>169</v>
      </c>
      <c r="C76" s="23">
        <v>0</v>
      </c>
      <c r="D76" s="24">
        <f t="shared" ref="D76:D82" si="67">C76/B76</f>
        <v>0</v>
      </c>
      <c r="E76" s="23">
        <v>116</v>
      </c>
      <c r="F76" s="23">
        <v>0</v>
      </c>
      <c r="G76" s="24">
        <f t="shared" ref="G76:G82" si="68">F76/E76</f>
        <v>0</v>
      </c>
      <c r="H76" s="23">
        <v>143</v>
      </c>
      <c r="I76" s="23">
        <v>2</v>
      </c>
      <c r="J76" s="24">
        <f t="shared" ref="J76:J82" si="69">I76/H76</f>
        <v>1.3986013986013986E-2</v>
      </c>
      <c r="K76" s="23">
        <v>300</v>
      </c>
      <c r="L76" s="23">
        <v>86</v>
      </c>
      <c r="M76" s="24">
        <f t="shared" ref="M76:M82" si="70">L76/K76</f>
        <v>0.28666666666666668</v>
      </c>
      <c r="O76" s="6">
        <f>B76+E76+H76</f>
        <v>428</v>
      </c>
      <c r="P76" s="6">
        <f>C76+F76+I76</f>
        <v>2</v>
      </c>
      <c r="Q76" s="10">
        <f>P76/O76</f>
        <v>4.6728971962616819E-3</v>
      </c>
    </row>
    <row r="77" spans="1:17" x14ac:dyDescent="0.25">
      <c r="A77" s="7" t="s">
        <v>45</v>
      </c>
      <c r="B77" s="23">
        <v>17</v>
      </c>
      <c r="C77" s="23">
        <v>14</v>
      </c>
      <c r="D77" s="24">
        <f t="shared" si="67"/>
        <v>0.82352941176470584</v>
      </c>
      <c r="E77" s="23">
        <v>11</v>
      </c>
      <c r="F77" s="23">
        <v>9</v>
      </c>
      <c r="G77" s="24">
        <f t="shared" si="68"/>
        <v>0.81818181818181823</v>
      </c>
      <c r="H77" s="23">
        <v>18</v>
      </c>
      <c r="I77" s="23">
        <v>2</v>
      </c>
      <c r="J77" s="24">
        <f t="shared" si="69"/>
        <v>0.1111111111111111</v>
      </c>
      <c r="K77" s="23">
        <v>48</v>
      </c>
      <c r="L77" s="23">
        <v>8</v>
      </c>
      <c r="M77" s="24">
        <f t="shared" si="70"/>
        <v>0.16666666666666666</v>
      </c>
      <c r="O77" s="6">
        <f t="shared" ref="O77:P82" si="71">B77+E77+H77</f>
        <v>46</v>
      </c>
      <c r="P77" s="6">
        <f t="shared" si="71"/>
        <v>25</v>
      </c>
      <c r="Q77" s="10">
        <f t="shared" ref="Q77:Q82" si="72">P77/O77</f>
        <v>0.54347826086956519</v>
      </c>
    </row>
    <row r="78" spans="1:17" x14ac:dyDescent="0.25">
      <c r="A78" s="7" t="s">
        <v>46</v>
      </c>
      <c r="B78" s="23">
        <v>466</v>
      </c>
      <c r="C78" s="23">
        <v>88</v>
      </c>
      <c r="D78" s="24">
        <f t="shared" si="67"/>
        <v>0.18884120171673821</v>
      </c>
      <c r="E78" s="23">
        <v>295</v>
      </c>
      <c r="F78" s="23">
        <v>26</v>
      </c>
      <c r="G78" s="24">
        <f t="shared" si="68"/>
        <v>8.8135593220338981E-2</v>
      </c>
      <c r="H78" s="23">
        <v>381</v>
      </c>
      <c r="I78" s="23">
        <v>162</v>
      </c>
      <c r="J78" s="24">
        <f t="shared" si="69"/>
        <v>0.42519685039370081</v>
      </c>
      <c r="K78" s="23">
        <v>882</v>
      </c>
      <c r="L78" s="23">
        <v>495</v>
      </c>
      <c r="M78" s="24">
        <f t="shared" si="70"/>
        <v>0.56122448979591832</v>
      </c>
      <c r="O78" s="6">
        <f t="shared" si="71"/>
        <v>1142</v>
      </c>
      <c r="P78" s="6">
        <f t="shared" si="71"/>
        <v>276</v>
      </c>
      <c r="Q78" s="10">
        <f t="shared" si="72"/>
        <v>0.24168126094570927</v>
      </c>
    </row>
    <row r="79" spans="1:17" x14ac:dyDescent="0.25">
      <c r="A79" s="7" t="s">
        <v>47</v>
      </c>
      <c r="B79" s="23">
        <v>30</v>
      </c>
      <c r="C79" s="23">
        <v>2</v>
      </c>
      <c r="D79" s="24">
        <f t="shared" si="67"/>
        <v>6.6666666666666666E-2</v>
      </c>
      <c r="E79" s="23">
        <v>21</v>
      </c>
      <c r="F79" s="23">
        <v>8</v>
      </c>
      <c r="G79" s="24">
        <f t="shared" si="68"/>
        <v>0.38095238095238093</v>
      </c>
      <c r="H79" s="23">
        <v>25</v>
      </c>
      <c r="I79" s="23">
        <v>16</v>
      </c>
      <c r="J79" s="24">
        <f t="shared" si="69"/>
        <v>0.64</v>
      </c>
      <c r="K79" s="23">
        <v>45</v>
      </c>
      <c r="L79" s="23">
        <v>25</v>
      </c>
      <c r="M79" s="24">
        <f t="shared" si="70"/>
        <v>0.55555555555555558</v>
      </c>
      <c r="O79" s="6">
        <f t="shared" si="71"/>
        <v>76</v>
      </c>
      <c r="P79" s="6">
        <f t="shared" si="71"/>
        <v>26</v>
      </c>
      <c r="Q79" s="10">
        <f t="shared" si="72"/>
        <v>0.34210526315789475</v>
      </c>
    </row>
    <row r="80" spans="1:17" ht="15.6" x14ac:dyDescent="0.25">
      <c r="A80" s="27" t="s">
        <v>242</v>
      </c>
      <c r="B80" s="23">
        <v>16</v>
      </c>
      <c r="C80" s="23">
        <v>20</v>
      </c>
      <c r="D80" s="24">
        <f t="shared" si="67"/>
        <v>1.25</v>
      </c>
      <c r="E80" s="23">
        <v>15</v>
      </c>
      <c r="F80" s="23">
        <v>22</v>
      </c>
      <c r="G80" s="24">
        <f t="shared" si="68"/>
        <v>1.4666666666666666</v>
      </c>
      <c r="H80" s="23">
        <v>16</v>
      </c>
      <c r="I80" s="23">
        <v>12</v>
      </c>
      <c r="J80" s="24">
        <f t="shared" si="69"/>
        <v>0.75</v>
      </c>
      <c r="K80" s="23">
        <v>40</v>
      </c>
      <c r="L80" s="23">
        <v>20</v>
      </c>
      <c r="M80" s="24">
        <f t="shared" si="70"/>
        <v>0.5</v>
      </c>
      <c r="O80" s="6">
        <f t="shared" si="71"/>
        <v>47</v>
      </c>
      <c r="P80" s="6">
        <f t="shared" si="71"/>
        <v>54</v>
      </c>
      <c r="Q80" s="10">
        <f t="shared" si="72"/>
        <v>1.1489361702127661</v>
      </c>
    </row>
    <row r="81" spans="1:17" x14ac:dyDescent="0.25">
      <c r="A81" s="7" t="s">
        <v>113</v>
      </c>
      <c r="B81" s="23">
        <v>181</v>
      </c>
      <c r="C81" s="23">
        <v>11</v>
      </c>
      <c r="D81" s="24">
        <f t="shared" si="67"/>
        <v>6.0773480662983423E-2</v>
      </c>
      <c r="E81" s="23">
        <v>116</v>
      </c>
      <c r="F81" s="23">
        <v>6</v>
      </c>
      <c r="G81" s="24">
        <f t="shared" si="68"/>
        <v>5.1724137931034482E-2</v>
      </c>
      <c r="H81" s="23">
        <v>130</v>
      </c>
      <c r="I81" s="23">
        <v>74</v>
      </c>
      <c r="J81" s="24">
        <f t="shared" si="69"/>
        <v>0.56923076923076921</v>
      </c>
      <c r="K81" s="23">
        <v>224</v>
      </c>
      <c r="L81" s="23">
        <v>326</v>
      </c>
      <c r="M81" s="24">
        <f t="shared" si="70"/>
        <v>1.4553571428571428</v>
      </c>
      <c r="O81" s="6">
        <f t="shared" si="71"/>
        <v>427</v>
      </c>
      <c r="P81" s="6">
        <f t="shared" si="71"/>
        <v>91</v>
      </c>
      <c r="Q81" s="10">
        <f t="shared" si="72"/>
        <v>0.21311475409836064</v>
      </c>
    </row>
    <row r="82" spans="1:17" x14ac:dyDescent="0.25">
      <c r="A82" s="5" t="s">
        <v>111</v>
      </c>
      <c r="B82" s="25">
        <f>SUM(B76:B81)</f>
        <v>879</v>
      </c>
      <c r="C82" s="25">
        <f t="shared" ref="C82" si="73">SUM(C76:C81)</f>
        <v>135</v>
      </c>
      <c r="D82" s="26">
        <f t="shared" si="67"/>
        <v>0.15358361774744028</v>
      </c>
      <c r="E82" s="25">
        <f t="shared" ref="E82:F82" si="74">SUM(E76:E81)</f>
        <v>574</v>
      </c>
      <c r="F82" s="25">
        <f t="shared" si="74"/>
        <v>71</v>
      </c>
      <c r="G82" s="26">
        <f t="shared" si="68"/>
        <v>0.12369337979094076</v>
      </c>
      <c r="H82" s="25">
        <f t="shared" ref="H82:I82" si="75">SUM(H76:H81)</f>
        <v>713</v>
      </c>
      <c r="I82" s="25">
        <f t="shared" si="75"/>
        <v>268</v>
      </c>
      <c r="J82" s="26">
        <f t="shared" si="69"/>
        <v>0.37587657784011219</v>
      </c>
      <c r="K82" s="25">
        <f t="shared" ref="K82:L82" si="76">SUM(K76:K81)</f>
        <v>1539</v>
      </c>
      <c r="L82" s="25">
        <f t="shared" si="76"/>
        <v>960</v>
      </c>
      <c r="M82" s="26">
        <f t="shared" si="70"/>
        <v>0.62378167641325533</v>
      </c>
      <c r="O82" s="6">
        <f t="shared" si="71"/>
        <v>2166</v>
      </c>
      <c r="P82" s="6">
        <f t="shared" si="71"/>
        <v>474</v>
      </c>
      <c r="Q82" s="10">
        <f t="shared" si="72"/>
        <v>0.2188365650969529</v>
      </c>
    </row>
    <row r="84" spans="1:17" x14ac:dyDescent="0.25">
      <c r="A84" s="14"/>
      <c r="B84" s="15" t="s">
        <v>0</v>
      </c>
      <c r="C84" s="16"/>
      <c r="D84" s="16"/>
      <c r="E84" s="15" t="s">
        <v>1</v>
      </c>
      <c r="F84" s="16"/>
      <c r="G84" s="16"/>
      <c r="H84" s="15" t="s">
        <v>2</v>
      </c>
      <c r="I84" s="16"/>
      <c r="J84" s="16"/>
      <c r="K84" s="15" t="s">
        <v>103</v>
      </c>
      <c r="L84" s="16"/>
      <c r="M84" s="16"/>
      <c r="N84" s="17"/>
      <c r="O84" s="18" t="s">
        <v>128</v>
      </c>
      <c r="P84" s="18"/>
      <c r="Q84" s="18"/>
    </row>
    <row r="85" spans="1:17" ht="26.4" x14ac:dyDescent="0.25">
      <c r="A85" s="31" t="s">
        <v>48</v>
      </c>
      <c r="B85" s="31" t="s">
        <v>105</v>
      </c>
      <c r="C85" s="31" t="s">
        <v>106</v>
      </c>
      <c r="D85" s="31" t="s">
        <v>107</v>
      </c>
      <c r="E85" s="31" t="s">
        <v>105</v>
      </c>
      <c r="F85" s="31" t="s">
        <v>106</v>
      </c>
      <c r="G85" s="31" t="s">
        <v>107</v>
      </c>
      <c r="H85" s="31" t="s">
        <v>105</v>
      </c>
      <c r="I85" s="31" t="s">
        <v>106</v>
      </c>
      <c r="J85" s="31" t="s">
        <v>107</v>
      </c>
      <c r="K85" s="31" t="s">
        <v>105</v>
      </c>
      <c r="L85" s="31" t="s">
        <v>106</v>
      </c>
      <c r="M85" s="31" t="s">
        <v>107</v>
      </c>
      <c r="N85" s="32"/>
      <c r="O85" s="22" t="s">
        <v>105</v>
      </c>
      <c r="P85" s="22" t="s">
        <v>106</v>
      </c>
      <c r="Q85" s="22" t="s">
        <v>129</v>
      </c>
    </row>
    <row r="86" spans="1:17" ht="15.6" x14ac:dyDescent="0.25">
      <c r="A86" s="7" t="s">
        <v>243</v>
      </c>
      <c r="B86" s="23">
        <v>6589</v>
      </c>
      <c r="C86" s="23">
        <v>3920</v>
      </c>
      <c r="D86" s="24">
        <f t="shared" ref="D86:D87" si="77">C86/B86</f>
        <v>0.59493094551525272</v>
      </c>
      <c r="E86" s="23">
        <v>5534.5964330856496</v>
      </c>
      <c r="F86" s="23">
        <v>1481</v>
      </c>
      <c r="G86" s="24">
        <f t="shared" ref="G86:G87" si="78">F86/E86</f>
        <v>0.26758951947184928</v>
      </c>
      <c r="H86" s="23">
        <v>6754.4361242320119</v>
      </c>
      <c r="I86" s="23">
        <v>1234</v>
      </c>
      <c r="J86" s="24">
        <f t="shared" ref="J86:J87" si="79">I86/H86</f>
        <v>0.18269474717111303</v>
      </c>
      <c r="K86" s="23">
        <v>12314.696327731221</v>
      </c>
      <c r="L86" s="23">
        <v>13468</v>
      </c>
      <c r="M86" s="24">
        <f t="shared" ref="M86:M87" si="80">L86/K86</f>
        <v>1.0936526278501628</v>
      </c>
      <c r="O86" s="6">
        <f>B86+E86+H86</f>
        <v>18878.03255731766</v>
      </c>
      <c r="P86" s="6">
        <f>C86+F86+I86</f>
        <v>6635</v>
      </c>
      <c r="Q86" s="10">
        <f>P86/O86</f>
        <v>0.35146671030758903</v>
      </c>
    </row>
    <row r="87" spans="1:17" x14ac:dyDescent="0.25">
      <c r="A87" s="28" t="s">
        <v>111</v>
      </c>
      <c r="B87" s="25">
        <f>B86</f>
        <v>6589</v>
      </c>
      <c r="C87" s="25">
        <f t="shared" ref="C87" si="81">C86</f>
        <v>3920</v>
      </c>
      <c r="D87" s="26">
        <f t="shared" si="77"/>
        <v>0.59493094551525272</v>
      </c>
      <c r="E87" s="25">
        <f t="shared" ref="E87:F87" si="82">E86</f>
        <v>5534.5964330856496</v>
      </c>
      <c r="F87" s="25">
        <f t="shared" si="82"/>
        <v>1481</v>
      </c>
      <c r="G87" s="26">
        <f t="shared" si="78"/>
        <v>0.26758951947184928</v>
      </c>
      <c r="H87" s="25">
        <f t="shared" ref="H87:I87" si="83">H86</f>
        <v>6754.4361242320119</v>
      </c>
      <c r="I87" s="25">
        <f t="shared" si="83"/>
        <v>1234</v>
      </c>
      <c r="J87" s="26">
        <f t="shared" si="79"/>
        <v>0.18269474717111303</v>
      </c>
      <c r="K87" s="25">
        <f t="shared" ref="K87:L87" si="84">K86</f>
        <v>12314.696327731221</v>
      </c>
      <c r="L87" s="25">
        <f t="shared" si="84"/>
        <v>13468</v>
      </c>
      <c r="M87" s="26">
        <f t="shared" si="80"/>
        <v>1.0936526278501628</v>
      </c>
      <c r="O87" s="6">
        <f t="shared" ref="O87:P87" si="85">B87+E87+H87</f>
        <v>18878.03255731766</v>
      </c>
      <c r="P87" s="6">
        <f t="shared" si="85"/>
        <v>6635</v>
      </c>
      <c r="Q87" s="10">
        <f t="shared" ref="Q87" si="86">P87/O87</f>
        <v>0.35146671030758903</v>
      </c>
    </row>
    <row r="88" spans="1:17" x14ac:dyDescent="0.25">
      <c r="O88" s="6"/>
      <c r="P88" s="6"/>
      <c r="Q88" s="10"/>
    </row>
    <row r="89" spans="1:17" x14ac:dyDescent="0.25">
      <c r="A89" s="14"/>
      <c r="B89" s="15" t="s">
        <v>0</v>
      </c>
      <c r="C89" s="16"/>
      <c r="D89" s="16"/>
      <c r="E89" s="15" t="s">
        <v>1</v>
      </c>
      <c r="F89" s="16"/>
      <c r="G89" s="16"/>
      <c r="H89" s="15" t="s">
        <v>2</v>
      </c>
      <c r="I89" s="16"/>
      <c r="J89" s="16"/>
      <c r="K89" s="15" t="s">
        <v>103</v>
      </c>
      <c r="L89" s="16"/>
      <c r="M89" s="16"/>
      <c r="N89" s="17"/>
      <c r="O89" s="18" t="s">
        <v>128</v>
      </c>
      <c r="P89" s="18"/>
      <c r="Q89" s="18"/>
    </row>
    <row r="90" spans="1:17" ht="26.4" x14ac:dyDescent="0.25">
      <c r="A90" s="14" t="s">
        <v>49</v>
      </c>
      <c r="B90" s="14" t="s">
        <v>105</v>
      </c>
      <c r="C90" s="14" t="s">
        <v>106</v>
      </c>
      <c r="D90" s="14" t="s">
        <v>107</v>
      </c>
      <c r="E90" s="14" t="s">
        <v>105</v>
      </c>
      <c r="F90" s="14" t="s">
        <v>106</v>
      </c>
      <c r="G90" s="14" t="s">
        <v>107</v>
      </c>
      <c r="H90" s="14" t="s">
        <v>105</v>
      </c>
      <c r="I90" s="14" t="s">
        <v>106</v>
      </c>
      <c r="J90" s="14" t="s">
        <v>107</v>
      </c>
      <c r="K90" s="14" t="s">
        <v>105</v>
      </c>
      <c r="L90" s="14" t="s">
        <v>106</v>
      </c>
      <c r="M90" s="14" t="s">
        <v>107</v>
      </c>
      <c r="N90" s="17"/>
      <c r="O90" s="19" t="s">
        <v>105</v>
      </c>
      <c r="P90" s="19" t="s">
        <v>106</v>
      </c>
      <c r="Q90" s="19" t="s">
        <v>129</v>
      </c>
    </row>
    <row r="91" spans="1:17" x14ac:dyDescent="0.25">
      <c r="A91" s="7" t="s">
        <v>50</v>
      </c>
      <c r="B91" s="23">
        <v>19</v>
      </c>
      <c r="C91" s="23">
        <v>18</v>
      </c>
      <c r="D91" s="24">
        <f t="shared" ref="D91:D112" si="87">C91/B91</f>
        <v>0.94736842105263153</v>
      </c>
      <c r="E91" s="23">
        <v>14</v>
      </c>
      <c r="F91" s="23">
        <v>0</v>
      </c>
      <c r="G91" s="24">
        <f t="shared" ref="G91:G112" si="88">F91/E91</f>
        <v>0</v>
      </c>
      <c r="H91" s="23">
        <v>16</v>
      </c>
      <c r="I91" s="23">
        <v>0</v>
      </c>
      <c r="J91" s="24">
        <f t="shared" ref="J91:J112" si="89">I91/H91</f>
        <v>0</v>
      </c>
      <c r="K91" s="23">
        <v>34</v>
      </c>
      <c r="L91" s="23">
        <v>-8</v>
      </c>
      <c r="M91" s="24">
        <f t="shared" ref="M91:M112" si="90">L91/K91</f>
        <v>-0.23529411764705882</v>
      </c>
      <c r="O91" s="6">
        <f>B91+E91+H91</f>
        <v>49</v>
      </c>
      <c r="P91" s="6">
        <f>C91+F91+I91</f>
        <v>18</v>
      </c>
      <c r="Q91" s="10">
        <f>P91/O91</f>
        <v>0.36734693877551022</v>
      </c>
    </row>
    <row r="92" spans="1:17" x14ac:dyDescent="0.25">
      <c r="A92" s="7" t="s">
        <v>51</v>
      </c>
      <c r="B92" s="23">
        <v>91</v>
      </c>
      <c r="C92" s="23">
        <v>0</v>
      </c>
      <c r="D92" s="24">
        <f t="shared" si="87"/>
        <v>0</v>
      </c>
      <c r="E92" s="23">
        <v>65</v>
      </c>
      <c r="F92" s="23">
        <v>0</v>
      </c>
      <c r="G92" s="24">
        <f t="shared" si="88"/>
        <v>0</v>
      </c>
      <c r="H92" s="23">
        <v>77</v>
      </c>
      <c r="I92" s="23">
        <v>4</v>
      </c>
      <c r="J92" s="24">
        <f t="shared" si="89"/>
        <v>5.1948051948051951E-2</v>
      </c>
      <c r="K92" s="23">
        <v>166</v>
      </c>
      <c r="L92" s="23">
        <v>45</v>
      </c>
      <c r="M92" s="24">
        <f t="shared" si="90"/>
        <v>0.27108433734939757</v>
      </c>
      <c r="O92" s="6">
        <f t="shared" ref="O92:P107" si="91">B92+E92+H92</f>
        <v>233</v>
      </c>
      <c r="P92" s="6">
        <f t="shared" si="91"/>
        <v>4</v>
      </c>
      <c r="Q92" s="10">
        <f t="shared" ref="Q92:Q112" si="92">P92/O92</f>
        <v>1.7167381974248927E-2</v>
      </c>
    </row>
    <row r="93" spans="1:17" ht="15.6" x14ac:dyDescent="0.25">
      <c r="A93" s="7" t="s">
        <v>184</v>
      </c>
      <c r="B93" s="23">
        <v>91</v>
      </c>
      <c r="C93" s="23">
        <v>0</v>
      </c>
      <c r="D93" s="24">
        <f t="shared" si="87"/>
        <v>0</v>
      </c>
      <c r="E93" s="23">
        <v>66</v>
      </c>
      <c r="F93" s="23">
        <v>0</v>
      </c>
      <c r="G93" s="24">
        <f t="shared" si="88"/>
        <v>0</v>
      </c>
      <c r="H93" s="23">
        <v>77</v>
      </c>
      <c r="I93" s="23">
        <v>7</v>
      </c>
      <c r="J93" s="24">
        <f t="shared" si="89"/>
        <v>9.0909090909090912E-2</v>
      </c>
      <c r="K93" s="23">
        <v>167</v>
      </c>
      <c r="L93" s="23">
        <v>137</v>
      </c>
      <c r="M93" s="24">
        <f t="shared" si="90"/>
        <v>0.82035928143712578</v>
      </c>
      <c r="O93" s="6">
        <f t="shared" si="91"/>
        <v>234</v>
      </c>
      <c r="P93" s="6">
        <f t="shared" si="91"/>
        <v>7</v>
      </c>
      <c r="Q93" s="10">
        <f t="shared" si="92"/>
        <v>2.9914529914529916E-2</v>
      </c>
    </row>
    <row r="94" spans="1:17" x14ac:dyDescent="0.25">
      <c r="A94" s="7" t="s">
        <v>52</v>
      </c>
      <c r="B94" s="23">
        <v>148</v>
      </c>
      <c r="C94" s="23">
        <v>0</v>
      </c>
      <c r="D94" s="24">
        <f t="shared" si="87"/>
        <v>0</v>
      </c>
      <c r="E94" s="23">
        <v>107</v>
      </c>
      <c r="F94" s="23">
        <v>0</v>
      </c>
      <c r="G94" s="24">
        <f t="shared" si="88"/>
        <v>0</v>
      </c>
      <c r="H94" s="23">
        <v>125</v>
      </c>
      <c r="I94" s="23">
        <v>9</v>
      </c>
      <c r="J94" s="24">
        <f t="shared" si="89"/>
        <v>7.1999999999999995E-2</v>
      </c>
      <c r="K94" s="23">
        <v>270</v>
      </c>
      <c r="L94" s="23">
        <v>93</v>
      </c>
      <c r="M94" s="24">
        <f t="shared" si="90"/>
        <v>0.34444444444444444</v>
      </c>
      <c r="O94" s="6">
        <f t="shared" si="91"/>
        <v>380</v>
      </c>
      <c r="P94" s="6">
        <f t="shared" si="91"/>
        <v>9</v>
      </c>
      <c r="Q94" s="10">
        <f t="shared" si="92"/>
        <v>2.368421052631579E-2</v>
      </c>
    </row>
    <row r="95" spans="1:17" x14ac:dyDescent="0.25">
      <c r="A95" s="7" t="s">
        <v>53</v>
      </c>
      <c r="B95" s="23">
        <v>15</v>
      </c>
      <c r="C95" s="23">
        <v>0</v>
      </c>
      <c r="D95" s="24">
        <f t="shared" si="87"/>
        <v>0</v>
      </c>
      <c r="E95" s="23">
        <v>11</v>
      </c>
      <c r="F95" s="23">
        <v>0</v>
      </c>
      <c r="G95" s="24">
        <f t="shared" si="88"/>
        <v>0</v>
      </c>
      <c r="H95" s="23">
        <v>13</v>
      </c>
      <c r="I95" s="23">
        <v>0</v>
      </c>
      <c r="J95" s="24">
        <f t="shared" si="89"/>
        <v>0</v>
      </c>
      <c r="K95" s="23">
        <v>26</v>
      </c>
      <c r="L95" s="23">
        <v>2</v>
      </c>
      <c r="M95" s="24">
        <f t="shared" si="90"/>
        <v>7.6923076923076927E-2</v>
      </c>
      <c r="O95" s="6">
        <f t="shared" si="91"/>
        <v>39</v>
      </c>
      <c r="P95" s="6">
        <f t="shared" si="91"/>
        <v>0</v>
      </c>
      <c r="Q95" s="10">
        <f t="shared" si="92"/>
        <v>0</v>
      </c>
    </row>
    <row r="96" spans="1:17" ht="15.6" x14ac:dyDescent="0.25">
      <c r="A96" s="7" t="s">
        <v>188</v>
      </c>
      <c r="B96" s="23">
        <v>275</v>
      </c>
      <c r="C96" s="23">
        <v>76</v>
      </c>
      <c r="D96" s="24">
        <f t="shared" si="87"/>
        <v>0.27636363636363637</v>
      </c>
      <c r="E96" s="23">
        <v>198</v>
      </c>
      <c r="F96" s="23">
        <v>51</v>
      </c>
      <c r="G96" s="24">
        <f t="shared" si="88"/>
        <v>0.25757575757575757</v>
      </c>
      <c r="H96" s="23">
        <v>233</v>
      </c>
      <c r="I96" s="23">
        <v>43</v>
      </c>
      <c r="J96" s="24">
        <f t="shared" si="89"/>
        <v>0.18454935622317598</v>
      </c>
      <c r="K96" s="23">
        <v>501</v>
      </c>
      <c r="L96" s="23">
        <v>386</v>
      </c>
      <c r="M96" s="24">
        <f t="shared" si="90"/>
        <v>0.77045908183632739</v>
      </c>
      <c r="O96" s="6">
        <f t="shared" si="91"/>
        <v>706</v>
      </c>
      <c r="P96" s="6">
        <f t="shared" si="91"/>
        <v>170</v>
      </c>
      <c r="Q96" s="10">
        <f t="shared" si="92"/>
        <v>0.24079320113314448</v>
      </c>
    </row>
    <row r="97" spans="1:17" x14ac:dyDescent="0.25">
      <c r="A97" s="7" t="s">
        <v>54</v>
      </c>
      <c r="B97" s="23">
        <v>144</v>
      </c>
      <c r="C97" s="23">
        <v>4</v>
      </c>
      <c r="D97" s="24">
        <f t="shared" si="87"/>
        <v>2.7777777777777776E-2</v>
      </c>
      <c r="E97" s="23">
        <v>103</v>
      </c>
      <c r="F97" s="23">
        <v>0</v>
      </c>
      <c r="G97" s="24">
        <f t="shared" si="88"/>
        <v>0</v>
      </c>
      <c r="H97" s="23">
        <v>122</v>
      </c>
      <c r="I97" s="23">
        <v>74</v>
      </c>
      <c r="J97" s="24">
        <f t="shared" si="89"/>
        <v>0.60655737704918034</v>
      </c>
      <c r="K97" s="23">
        <v>261</v>
      </c>
      <c r="L97" s="23">
        <v>119</v>
      </c>
      <c r="M97" s="24">
        <f t="shared" si="90"/>
        <v>0.45593869731800768</v>
      </c>
      <c r="O97" s="6">
        <f t="shared" si="91"/>
        <v>369</v>
      </c>
      <c r="P97" s="6">
        <f t="shared" si="91"/>
        <v>78</v>
      </c>
      <c r="Q97" s="10">
        <f t="shared" si="92"/>
        <v>0.21138211382113822</v>
      </c>
    </row>
    <row r="98" spans="1:17" x14ac:dyDescent="0.25">
      <c r="A98" s="7" t="s">
        <v>55</v>
      </c>
      <c r="B98" s="23">
        <v>111</v>
      </c>
      <c r="C98" s="23">
        <v>15</v>
      </c>
      <c r="D98" s="24">
        <f t="shared" si="87"/>
        <v>0.13513513513513514</v>
      </c>
      <c r="E98" s="23">
        <v>80</v>
      </c>
      <c r="F98" s="23">
        <v>40</v>
      </c>
      <c r="G98" s="24">
        <f t="shared" si="88"/>
        <v>0.5</v>
      </c>
      <c r="H98" s="23">
        <v>94</v>
      </c>
      <c r="I98" s="23">
        <v>5</v>
      </c>
      <c r="J98" s="24">
        <f t="shared" si="89"/>
        <v>5.3191489361702128E-2</v>
      </c>
      <c r="K98" s="23">
        <v>201</v>
      </c>
      <c r="L98" s="23">
        <v>248</v>
      </c>
      <c r="M98" s="24">
        <f t="shared" si="90"/>
        <v>1.2338308457711442</v>
      </c>
      <c r="O98" s="6">
        <f t="shared" si="91"/>
        <v>285</v>
      </c>
      <c r="P98" s="6">
        <f t="shared" si="91"/>
        <v>60</v>
      </c>
      <c r="Q98" s="10">
        <f t="shared" si="92"/>
        <v>0.21052631578947367</v>
      </c>
    </row>
    <row r="99" spans="1:17" ht="15.6" x14ac:dyDescent="0.25">
      <c r="A99" s="7" t="s">
        <v>192</v>
      </c>
      <c r="B99" s="23">
        <v>63</v>
      </c>
      <c r="C99" s="23">
        <v>0</v>
      </c>
      <c r="D99" s="24">
        <v>0</v>
      </c>
      <c r="E99" s="23">
        <v>45</v>
      </c>
      <c r="F99" s="23">
        <v>0</v>
      </c>
      <c r="G99" s="24">
        <v>0</v>
      </c>
      <c r="H99" s="23">
        <v>53</v>
      </c>
      <c r="I99" s="23">
        <v>0</v>
      </c>
      <c r="J99" s="24">
        <v>0</v>
      </c>
      <c r="K99" s="23">
        <v>115</v>
      </c>
      <c r="L99" s="23">
        <v>18</v>
      </c>
      <c r="M99" s="24">
        <v>0</v>
      </c>
      <c r="O99" s="6">
        <f t="shared" si="91"/>
        <v>161</v>
      </c>
      <c r="P99" s="6">
        <f t="shared" si="91"/>
        <v>0</v>
      </c>
      <c r="Q99" s="10">
        <f t="shared" si="92"/>
        <v>0</v>
      </c>
    </row>
    <row r="100" spans="1:17" x14ac:dyDescent="0.25">
      <c r="A100" s="7" t="s">
        <v>56</v>
      </c>
      <c r="B100" s="23">
        <v>20</v>
      </c>
      <c r="C100" s="23">
        <v>76</v>
      </c>
      <c r="D100" s="24">
        <f t="shared" si="87"/>
        <v>3.8</v>
      </c>
      <c r="E100" s="23">
        <v>14</v>
      </c>
      <c r="F100" s="23">
        <v>10</v>
      </c>
      <c r="G100" s="24">
        <f t="shared" si="88"/>
        <v>0.7142857142857143</v>
      </c>
      <c r="H100" s="23">
        <v>17</v>
      </c>
      <c r="I100" s="23">
        <v>8</v>
      </c>
      <c r="J100" s="24">
        <f t="shared" si="89"/>
        <v>0.47058823529411764</v>
      </c>
      <c r="K100" s="23">
        <v>35</v>
      </c>
      <c r="L100" s="23">
        <v>22</v>
      </c>
      <c r="M100" s="24">
        <f t="shared" si="90"/>
        <v>0.62857142857142856</v>
      </c>
      <c r="O100" s="6">
        <f t="shared" si="91"/>
        <v>51</v>
      </c>
      <c r="P100" s="6">
        <f t="shared" si="91"/>
        <v>94</v>
      </c>
      <c r="Q100" s="10">
        <f t="shared" si="92"/>
        <v>1.8431372549019607</v>
      </c>
    </row>
    <row r="101" spans="1:17" x14ac:dyDescent="0.25">
      <c r="A101" s="7" t="s">
        <v>57</v>
      </c>
      <c r="B101" s="23">
        <v>226</v>
      </c>
      <c r="C101" s="23">
        <v>66</v>
      </c>
      <c r="D101" s="24">
        <f t="shared" si="87"/>
        <v>0.29203539823008851</v>
      </c>
      <c r="E101" s="23">
        <v>163</v>
      </c>
      <c r="F101" s="23">
        <v>11</v>
      </c>
      <c r="G101" s="24">
        <f t="shared" si="88"/>
        <v>6.7484662576687116E-2</v>
      </c>
      <c r="H101" s="23">
        <v>192</v>
      </c>
      <c r="I101" s="23">
        <v>24</v>
      </c>
      <c r="J101" s="24">
        <f t="shared" si="89"/>
        <v>0.125</v>
      </c>
      <c r="K101" s="23">
        <v>412</v>
      </c>
      <c r="L101" s="23">
        <v>188</v>
      </c>
      <c r="M101" s="24">
        <f t="shared" si="90"/>
        <v>0.4563106796116505</v>
      </c>
      <c r="O101" s="6">
        <f t="shared" si="91"/>
        <v>581</v>
      </c>
      <c r="P101" s="6">
        <f t="shared" si="91"/>
        <v>101</v>
      </c>
      <c r="Q101" s="10">
        <f t="shared" si="92"/>
        <v>0.17383820998278829</v>
      </c>
    </row>
    <row r="102" spans="1:17" x14ac:dyDescent="0.25">
      <c r="A102" s="7" t="s">
        <v>58</v>
      </c>
      <c r="B102" s="23">
        <v>103</v>
      </c>
      <c r="C102" s="23">
        <v>2</v>
      </c>
      <c r="D102" s="24">
        <f t="shared" si="87"/>
        <v>1.9417475728155338E-2</v>
      </c>
      <c r="E102" s="23">
        <v>74</v>
      </c>
      <c r="F102" s="23">
        <v>3</v>
      </c>
      <c r="G102" s="24">
        <f t="shared" si="88"/>
        <v>4.0540540540540543E-2</v>
      </c>
      <c r="H102" s="23">
        <v>87</v>
      </c>
      <c r="I102" s="23">
        <v>18</v>
      </c>
      <c r="J102" s="24">
        <f t="shared" si="89"/>
        <v>0.20689655172413793</v>
      </c>
      <c r="K102" s="23">
        <v>188</v>
      </c>
      <c r="L102" s="23">
        <v>461</v>
      </c>
      <c r="M102" s="24">
        <f t="shared" si="90"/>
        <v>2.4521276595744679</v>
      </c>
      <c r="O102" s="6">
        <f t="shared" si="91"/>
        <v>264</v>
      </c>
      <c r="P102" s="6">
        <f t="shared" si="91"/>
        <v>23</v>
      </c>
      <c r="Q102" s="10">
        <f t="shared" si="92"/>
        <v>8.7121212121212127E-2</v>
      </c>
    </row>
    <row r="103" spans="1:17" x14ac:dyDescent="0.25">
      <c r="A103" s="7" t="s">
        <v>59</v>
      </c>
      <c r="B103" s="23">
        <v>63</v>
      </c>
      <c r="C103" s="23">
        <v>5</v>
      </c>
      <c r="D103" s="24">
        <f t="shared" si="87"/>
        <v>7.9365079365079361E-2</v>
      </c>
      <c r="E103" s="23">
        <v>45</v>
      </c>
      <c r="F103" s="23">
        <v>1</v>
      </c>
      <c r="G103" s="24">
        <f t="shared" si="88"/>
        <v>2.2222222222222223E-2</v>
      </c>
      <c r="H103" s="23">
        <v>53</v>
      </c>
      <c r="I103" s="23">
        <v>44</v>
      </c>
      <c r="J103" s="24">
        <f t="shared" si="89"/>
        <v>0.83018867924528306</v>
      </c>
      <c r="K103" s="23">
        <v>114</v>
      </c>
      <c r="L103" s="23">
        <v>158</v>
      </c>
      <c r="M103" s="24">
        <f t="shared" si="90"/>
        <v>1.3859649122807018</v>
      </c>
      <c r="O103" s="6">
        <f t="shared" si="91"/>
        <v>161</v>
      </c>
      <c r="P103" s="6">
        <f t="shared" si="91"/>
        <v>50</v>
      </c>
      <c r="Q103" s="10">
        <f t="shared" si="92"/>
        <v>0.3105590062111801</v>
      </c>
    </row>
    <row r="104" spans="1:17" ht="15.6" x14ac:dyDescent="0.25">
      <c r="A104" s="7" t="s">
        <v>198</v>
      </c>
      <c r="B104" s="23">
        <v>17</v>
      </c>
      <c r="C104" s="23">
        <v>0</v>
      </c>
      <c r="D104" s="24">
        <v>0</v>
      </c>
      <c r="E104" s="23">
        <v>12</v>
      </c>
      <c r="F104" s="23">
        <v>0</v>
      </c>
      <c r="G104" s="24">
        <v>0</v>
      </c>
      <c r="H104" s="23">
        <v>14</v>
      </c>
      <c r="I104" s="23">
        <v>0</v>
      </c>
      <c r="J104" s="24">
        <v>0</v>
      </c>
      <c r="K104" s="23">
        <v>31</v>
      </c>
      <c r="L104" s="23">
        <v>0</v>
      </c>
      <c r="M104" s="24">
        <v>0</v>
      </c>
      <c r="O104" s="6">
        <f t="shared" si="91"/>
        <v>43</v>
      </c>
      <c r="P104" s="6">
        <f t="shared" si="91"/>
        <v>0</v>
      </c>
      <c r="Q104" s="10">
        <f t="shared" si="92"/>
        <v>0</v>
      </c>
    </row>
    <row r="105" spans="1:17" x14ac:dyDescent="0.25">
      <c r="A105" s="7" t="s">
        <v>60</v>
      </c>
      <c r="B105" s="23">
        <v>422</v>
      </c>
      <c r="C105" s="23">
        <v>82</v>
      </c>
      <c r="D105" s="24">
        <f t="shared" si="87"/>
        <v>0.19431279620853081</v>
      </c>
      <c r="E105" s="23">
        <v>304</v>
      </c>
      <c r="F105" s="23">
        <v>84</v>
      </c>
      <c r="G105" s="24">
        <f t="shared" si="88"/>
        <v>0.27631578947368424</v>
      </c>
      <c r="H105" s="23">
        <v>358</v>
      </c>
      <c r="I105" s="23">
        <v>94</v>
      </c>
      <c r="J105" s="24">
        <f t="shared" si="89"/>
        <v>0.26256983240223464</v>
      </c>
      <c r="K105" s="23">
        <v>772</v>
      </c>
      <c r="L105" s="23">
        <v>2442</v>
      </c>
      <c r="M105" s="24">
        <f t="shared" si="90"/>
        <v>3.1632124352331608</v>
      </c>
      <c r="O105" s="6">
        <f t="shared" si="91"/>
        <v>1084</v>
      </c>
      <c r="P105" s="6">
        <f t="shared" si="91"/>
        <v>260</v>
      </c>
      <c r="Q105" s="10">
        <f t="shared" si="92"/>
        <v>0.23985239852398524</v>
      </c>
    </row>
    <row r="106" spans="1:17" x14ac:dyDescent="0.25">
      <c r="A106" s="7" t="s">
        <v>61</v>
      </c>
      <c r="B106" s="23">
        <v>222</v>
      </c>
      <c r="C106" s="23">
        <v>16</v>
      </c>
      <c r="D106" s="24">
        <f t="shared" si="87"/>
        <v>7.2072072072072071E-2</v>
      </c>
      <c r="E106" s="23">
        <v>160</v>
      </c>
      <c r="F106" s="23">
        <v>299</v>
      </c>
      <c r="G106" s="24">
        <f t="shared" si="88"/>
        <v>1.8687499999999999</v>
      </c>
      <c r="H106" s="23">
        <v>188</v>
      </c>
      <c r="I106" s="23">
        <v>281</v>
      </c>
      <c r="J106" s="24">
        <f t="shared" si="89"/>
        <v>1.4946808510638299</v>
      </c>
      <c r="K106" s="23">
        <v>403</v>
      </c>
      <c r="L106" s="23">
        <v>170</v>
      </c>
      <c r="M106" s="24">
        <f t="shared" si="90"/>
        <v>0.42183622828784118</v>
      </c>
      <c r="O106" s="6">
        <f t="shared" si="91"/>
        <v>570</v>
      </c>
      <c r="P106" s="6">
        <f t="shared" si="91"/>
        <v>596</v>
      </c>
      <c r="Q106" s="10">
        <f t="shared" si="92"/>
        <v>1.0456140350877192</v>
      </c>
    </row>
    <row r="107" spans="1:17" x14ac:dyDescent="0.25">
      <c r="A107" s="7" t="s">
        <v>62</v>
      </c>
      <c r="B107" s="23">
        <v>137</v>
      </c>
      <c r="C107" s="23">
        <v>2</v>
      </c>
      <c r="D107" s="24">
        <f t="shared" si="87"/>
        <v>1.4598540145985401E-2</v>
      </c>
      <c r="E107" s="23">
        <v>98</v>
      </c>
      <c r="F107" s="23">
        <v>5</v>
      </c>
      <c r="G107" s="24">
        <f t="shared" si="88"/>
        <v>5.1020408163265307E-2</v>
      </c>
      <c r="H107" s="23">
        <v>116</v>
      </c>
      <c r="I107" s="23">
        <v>14</v>
      </c>
      <c r="J107" s="24">
        <f t="shared" si="89"/>
        <v>0.1206896551724138</v>
      </c>
      <c r="K107" s="23">
        <v>248</v>
      </c>
      <c r="L107" s="23">
        <v>121</v>
      </c>
      <c r="M107" s="24">
        <f t="shared" si="90"/>
        <v>0.48790322580645162</v>
      </c>
      <c r="O107" s="6">
        <f t="shared" si="91"/>
        <v>351</v>
      </c>
      <c r="P107" s="6">
        <f t="shared" si="91"/>
        <v>21</v>
      </c>
      <c r="Q107" s="10">
        <f t="shared" si="92"/>
        <v>5.9829059829059832E-2</v>
      </c>
    </row>
    <row r="108" spans="1:17" x14ac:dyDescent="0.25">
      <c r="A108" s="7" t="s">
        <v>63</v>
      </c>
      <c r="B108" s="23">
        <v>695</v>
      </c>
      <c r="C108" s="23">
        <v>163</v>
      </c>
      <c r="D108" s="24">
        <f t="shared" si="87"/>
        <v>0.23453237410071942</v>
      </c>
      <c r="E108" s="23">
        <v>500</v>
      </c>
      <c r="F108" s="23">
        <v>56</v>
      </c>
      <c r="G108" s="24">
        <f t="shared" si="88"/>
        <v>0.112</v>
      </c>
      <c r="H108" s="23">
        <v>589</v>
      </c>
      <c r="I108" s="23">
        <v>105</v>
      </c>
      <c r="J108" s="24">
        <f t="shared" si="89"/>
        <v>0.17826825127334464</v>
      </c>
      <c r="K108" s="23">
        <v>1267</v>
      </c>
      <c r="L108" s="23">
        <v>863</v>
      </c>
      <c r="M108" s="24">
        <f t="shared" si="90"/>
        <v>0.68113654301499604</v>
      </c>
      <c r="O108" s="6">
        <f t="shared" ref="O108:P112" si="93">B108+E108+H108</f>
        <v>1784</v>
      </c>
      <c r="P108" s="6">
        <f t="shared" si="93"/>
        <v>324</v>
      </c>
      <c r="Q108" s="10">
        <f t="shared" si="92"/>
        <v>0.18161434977578475</v>
      </c>
    </row>
    <row r="109" spans="1:17" x14ac:dyDescent="0.25">
      <c r="A109" s="7" t="s">
        <v>64</v>
      </c>
      <c r="B109" s="23">
        <v>373</v>
      </c>
      <c r="C109" s="23">
        <v>108</v>
      </c>
      <c r="D109" s="24">
        <f t="shared" si="87"/>
        <v>0.289544235924933</v>
      </c>
      <c r="E109" s="23">
        <v>268</v>
      </c>
      <c r="F109" s="23">
        <v>7</v>
      </c>
      <c r="G109" s="24">
        <f t="shared" si="88"/>
        <v>2.6119402985074626E-2</v>
      </c>
      <c r="H109" s="23">
        <v>315</v>
      </c>
      <c r="I109" s="23">
        <v>10</v>
      </c>
      <c r="J109" s="24">
        <f t="shared" si="89"/>
        <v>3.1746031746031744E-2</v>
      </c>
      <c r="K109" s="23">
        <v>679</v>
      </c>
      <c r="L109" s="23">
        <v>128</v>
      </c>
      <c r="M109" s="24">
        <f t="shared" si="90"/>
        <v>0.18851251840942562</v>
      </c>
      <c r="O109" s="6">
        <f t="shared" si="93"/>
        <v>956</v>
      </c>
      <c r="P109" s="6">
        <f t="shared" si="93"/>
        <v>125</v>
      </c>
      <c r="Q109" s="10">
        <f t="shared" si="92"/>
        <v>0.1307531380753138</v>
      </c>
    </row>
    <row r="110" spans="1:17" x14ac:dyDescent="0.25">
      <c r="A110" s="7" t="s">
        <v>65</v>
      </c>
      <c r="B110" s="23">
        <v>10</v>
      </c>
      <c r="C110" s="23">
        <v>7</v>
      </c>
      <c r="D110" s="24">
        <f t="shared" si="87"/>
        <v>0.7</v>
      </c>
      <c r="E110" s="23">
        <v>7</v>
      </c>
      <c r="F110" s="23">
        <v>5</v>
      </c>
      <c r="G110" s="24">
        <f t="shared" si="88"/>
        <v>0.7142857142857143</v>
      </c>
      <c r="H110" s="23">
        <v>8</v>
      </c>
      <c r="I110" s="23">
        <v>5</v>
      </c>
      <c r="J110" s="24">
        <f t="shared" si="89"/>
        <v>0.625</v>
      </c>
      <c r="K110" s="23">
        <v>16</v>
      </c>
      <c r="L110" s="23">
        <v>42</v>
      </c>
      <c r="M110" s="24">
        <f t="shared" si="90"/>
        <v>2.625</v>
      </c>
      <c r="O110" s="6">
        <f t="shared" si="93"/>
        <v>25</v>
      </c>
      <c r="P110" s="6">
        <f t="shared" si="93"/>
        <v>17</v>
      </c>
      <c r="Q110" s="10">
        <f t="shared" si="92"/>
        <v>0.68</v>
      </c>
    </row>
    <row r="111" spans="1:17" ht="15.6" x14ac:dyDescent="0.25">
      <c r="A111" s="7" t="s">
        <v>206</v>
      </c>
      <c r="B111" s="23">
        <v>343</v>
      </c>
      <c r="C111" s="23">
        <v>62</v>
      </c>
      <c r="D111" s="24">
        <f t="shared" si="87"/>
        <v>0.18075801749271136</v>
      </c>
      <c r="E111" s="23">
        <v>247</v>
      </c>
      <c r="F111" s="23">
        <v>69</v>
      </c>
      <c r="G111" s="24">
        <f t="shared" si="88"/>
        <v>0.2793522267206478</v>
      </c>
      <c r="H111" s="23">
        <v>291</v>
      </c>
      <c r="I111" s="23">
        <v>1</v>
      </c>
      <c r="J111" s="24">
        <f t="shared" si="89"/>
        <v>3.4364261168384879E-3</v>
      </c>
      <c r="K111" s="23">
        <v>625</v>
      </c>
      <c r="L111" s="23">
        <v>445</v>
      </c>
      <c r="M111" s="24">
        <f t="shared" si="90"/>
        <v>0.71199999999999997</v>
      </c>
      <c r="O111" s="6">
        <f t="shared" si="93"/>
        <v>881</v>
      </c>
      <c r="P111" s="6">
        <f t="shared" si="93"/>
        <v>132</v>
      </c>
      <c r="Q111" s="10">
        <f t="shared" si="92"/>
        <v>0.14982973893303064</v>
      </c>
    </row>
    <row r="112" spans="1:17" x14ac:dyDescent="0.25">
      <c r="A112" s="5" t="s">
        <v>111</v>
      </c>
      <c r="B112" s="25">
        <f>SUM(B91:B111)</f>
        <v>3588</v>
      </c>
      <c r="C112" s="25">
        <f t="shared" ref="C112" si="94">SUM(C91:C111)</f>
        <v>702</v>
      </c>
      <c r="D112" s="26">
        <f t="shared" si="87"/>
        <v>0.19565217391304349</v>
      </c>
      <c r="E112" s="25">
        <f t="shared" ref="E112:F112" si="95">SUM(E91:E111)</f>
        <v>2581</v>
      </c>
      <c r="F112" s="25">
        <f t="shared" si="95"/>
        <v>641</v>
      </c>
      <c r="G112" s="26">
        <f t="shared" si="88"/>
        <v>0.24835335141418055</v>
      </c>
      <c r="H112" s="25">
        <f t="shared" ref="H112:I112" si="96">SUM(H91:H111)</f>
        <v>3038</v>
      </c>
      <c r="I112" s="25">
        <f t="shared" si="96"/>
        <v>746</v>
      </c>
      <c r="J112" s="26">
        <f t="shared" si="89"/>
        <v>0.2455562870309414</v>
      </c>
      <c r="K112" s="25">
        <f t="shared" ref="K112:L112" si="97">SUM(K91:K111)</f>
        <v>6531</v>
      </c>
      <c r="L112" s="25">
        <f t="shared" si="97"/>
        <v>6080</v>
      </c>
      <c r="M112" s="26">
        <f t="shared" si="90"/>
        <v>0.93094472515694382</v>
      </c>
      <c r="O112" s="6">
        <f t="shared" si="93"/>
        <v>9207</v>
      </c>
      <c r="P112" s="6">
        <f t="shared" si="93"/>
        <v>2089</v>
      </c>
      <c r="Q112" s="10">
        <f t="shared" si="92"/>
        <v>0.2268925817312914</v>
      </c>
    </row>
    <row r="113" spans="1:17" x14ac:dyDescent="0.25">
      <c r="A113" s="5"/>
      <c r="B113" s="25"/>
      <c r="C113" s="25"/>
      <c r="D113" s="26"/>
      <c r="E113" s="25"/>
      <c r="F113" s="25"/>
      <c r="G113" s="26"/>
      <c r="H113" s="25"/>
      <c r="I113" s="25"/>
      <c r="J113" s="26"/>
      <c r="K113" s="25"/>
      <c r="L113" s="25"/>
      <c r="M113" s="26"/>
      <c r="O113" s="6"/>
      <c r="P113" s="6"/>
      <c r="Q113" s="10"/>
    </row>
    <row r="114" spans="1:17" x14ac:dyDescent="0.25">
      <c r="A114" s="14"/>
      <c r="B114" s="15" t="s">
        <v>0</v>
      </c>
      <c r="C114" s="16"/>
      <c r="D114" s="16"/>
      <c r="E114" s="15" t="s">
        <v>1</v>
      </c>
      <c r="F114" s="16"/>
      <c r="G114" s="16"/>
      <c r="H114" s="15" t="s">
        <v>2</v>
      </c>
      <c r="I114" s="16"/>
      <c r="J114" s="16"/>
      <c r="K114" s="15" t="s">
        <v>103</v>
      </c>
      <c r="L114" s="16"/>
      <c r="M114" s="16"/>
      <c r="N114" s="17"/>
      <c r="O114" s="18" t="s">
        <v>128</v>
      </c>
      <c r="P114" s="18"/>
      <c r="Q114" s="18"/>
    </row>
    <row r="115" spans="1:17" ht="26.4" x14ac:dyDescent="0.25">
      <c r="A115" s="31" t="s">
        <v>66</v>
      </c>
      <c r="B115" s="31" t="s">
        <v>105</v>
      </c>
      <c r="C115" s="31" t="s">
        <v>106</v>
      </c>
      <c r="D115" s="31" t="s">
        <v>107</v>
      </c>
      <c r="E115" s="31" t="s">
        <v>105</v>
      </c>
      <c r="F115" s="31" t="s">
        <v>106</v>
      </c>
      <c r="G115" s="31" t="s">
        <v>107</v>
      </c>
      <c r="H115" s="31" t="s">
        <v>105</v>
      </c>
      <c r="I115" s="31" t="s">
        <v>106</v>
      </c>
      <c r="J115" s="31" t="s">
        <v>107</v>
      </c>
      <c r="K115" s="31" t="s">
        <v>105</v>
      </c>
      <c r="L115" s="31" t="s">
        <v>106</v>
      </c>
      <c r="M115" s="31" t="s">
        <v>107</v>
      </c>
      <c r="N115" s="32"/>
      <c r="O115" s="22" t="s">
        <v>105</v>
      </c>
      <c r="P115" s="22" t="s">
        <v>106</v>
      </c>
      <c r="Q115" s="22" t="s">
        <v>129</v>
      </c>
    </row>
    <row r="116" spans="1:17" x14ac:dyDescent="0.25">
      <c r="A116" s="7" t="s">
        <v>67</v>
      </c>
      <c r="B116" s="23">
        <v>199</v>
      </c>
      <c r="C116" s="23">
        <v>32</v>
      </c>
      <c r="D116" s="24">
        <f t="shared" ref="D116:D132" si="98">C116/B116</f>
        <v>0.16080402010050251</v>
      </c>
      <c r="E116" s="23">
        <v>122</v>
      </c>
      <c r="F116" s="23">
        <v>300</v>
      </c>
      <c r="G116" s="24">
        <f t="shared" ref="G116:G132" si="99">F116/E116</f>
        <v>2.459016393442623</v>
      </c>
      <c r="H116" s="23">
        <v>158</v>
      </c>
      <c r="I116" s="23">
        <v>67</v>
      </c>
      <c r="J116" s="24">
        <f t="shared" ref="J116:J132" si="100">I116/H116</f>
        <v>0.42405063291139239</v>
      </c>
      <c r="K116" s="23">
        <v>413</v>
      </c>
      <c r="L116" s="23">
        <v>217</v>
      </c>
      <c r="M116" s="24">
        <f t="shared" ref="M116:M132" si="101">L116/K116</f>
        <v>0.52542372881355937</v>
      </c>
      <c r="O116" s="6">
        <f>B116+E116+H116</f>
        <v>479</v>
      </c>
      <c r="P116" s="6">
        <f>C116+F116+I116</f>
        <v>399</v>
      </c>
      <c r="Q116" s="10">
        <f>P116/O116</f>
        <v>0.83298538622129437</v>
      </c>
    </row>
    <row r="117" spans="1:17" x14ac:dyDescent="0.25">
      <c r="A117" s="7" t="s">
        <v>68</v>
      </c>
      <c r="B117" s="23">
        <v>341</v>
      </c>
      <c r="C117" s="23">
        <v>38</v>
      </c>
      <c r="D117" s="24">
        <f t="shared" si="98"/>
        <v>0.11143695014662756</v>
      </c>
      <c r="E117" s="23">
        <v>229</v>
      </c>
      <c r="F117" s="23">
        <v>31</v>
      </c>
      <c r="G117" s="24">
        <f t="shared" si="99"/>
        <v>0.13537117903930132</v>
      </c>
      <c r="H117" s="23">
        <v>243</v>
      </c>
      <c r="I117" s="23">
        <v>58</v>
      </c>
      <c r="J117" s="24">
        <f t="shared" si="100"/>
        <v>0.23868312757201646</v>
      </c>
      <c r="K117" s="23">
        <v>357</v>
      </c>
      <c r="L117" s="23">
        <v>657</v>
      </c>
      <c r="M117" s="24">
        <f t="shared" si="101"/>
        <v>1.8403361344537814</v>
      </c>
      <c r="O117" s="6">
        <f>B117+E117+H117</f>
        <v>813</v>
      </c>
      <c r="P117" s="6">
        <f>C117+F117+I117</f>
        <v>127</v>
      </c>
      <c r="Q117" s="10">
        <f>P117/O117</f>
        <v>0.15621156211562115</v>
      </c>
    </row>
    <row r="118" spans="1:17" x14ac:dyDescent="0.25">
      <c r="A118" s="7" t="s">
        <v>69</v>
      </c>
      <c r="B118" s="23">
        <v>319</v>
      </c>
      <c r="C118" s="23">
        <v>29</v>
      </c>
      <c r="D118" s="24">
        <f t="shared" si="98"/>
        <v>9.0909090909090912E-2</v>
      </c>
      <c r="E118" s="23">
        <v>217</v>
      </c>
      <c r="F118" s="23">
        <v>70</v>
      </c>
      <c r="G118" s="24">
        <f t="shared" si="99"/>
        <v>0.32258064516129031</v>
      </c>
      <c r="H118" s="23">
        <v>271</v>
      </c>
      <c r="I118" s="23">
        <v>65</v>
      </c>
      <c r="J118" s="24">
        <f t="shared" si="100"/>
        <v>0.23985239852398524</v>
      </c>
      <c r="K118" s="23">
        <v>808</v>
      </c>
      <c r="L118" s="23">
        <v>1262</v>
      </c>
      <c r="M118" s="24">
        <f t="shared" si="101"/>
        <v>1.5618811881188119</v>
      </c>
      <c r="O118" s="6">
        <f t="shared" ref="O118:P132" si="102">B118+E118+H118</f>
        <v>807</v>
      </c>
      <c r="P118" s="6">
        <f t="shared" si="102"/>
        <v>164</v>
      </c>
      <c r="Q118" s="10">
        <f t="shared" ref="Q118:Q132" si="103">P118/O118</f>
        <v>0.20322180916976457</v>
      </c>
    </row>
    <row r="119" spans="1:17" x14ac:dyDescent="0.25">
      <c r="A119" s="7" t="s">
        <v>70</v>
      </c>
      <c r="B119" s="23">
        <v>98</v>
      </c>
      <c r="C119" s="23">
        <v>23</v>
      </c>
      <c r="D119" s="24">
        <f t="shared" si="98"/>
        <v>0.23469387755102042</v>
      </c>
      <c r="E119" s="23">
        <v>66</v>
      </c>
      <c r="F119" s="23">
        <v>22</v>
      </c>
      <c r="G119" s="24">
        <f t="shared" si="99"/>
        <v>0.33333333333333331</v>
      </c>
      <c r="H119" s="23">
        <v>79</v>
      </c>
      <c r="I119" s="23">
        <v>12</v>
      </c>
      <c r="J119" s="24">
        <f t="shared" si="100"/>
        <v>0.15189873417721519</v>
      </c>
      <c r="K119" s="23">
        <v>74</v>
      </c>
      <c r="L119" s="23">
        <v>784</v>
      </c>
      <c r="M119" s="24">
        <f t="shared" si="101"/>
        <v>10.594594594594595</v>
      </c>
      <c r="O119" s="6">
        <f t="shared" si="102"/>
        <v>243</v>
      </c>
      <c r="P119" s="6">
        <f t="shared" si="102"/>
        <v>57</v>
      </c>
      <c r="Q119" s="10">
        <f t="shared" si="103"/>
        <v>0.23456790123456789</v>
      </c>
    </row>
    <row r="120" spans="1:17" x14ac:dyDescent="0.25">
      <c r="A120" s="7" t="s">
        <v>71</v>
      </c>
      <c r="B120" s="23">
        <v>27</v>
      </c>
      <c r="C120" s="23">
        <v>25</v>
      </c>
      <c r="D120" s="24">
        <f t="shared" si="98"/>
        <v>0.92592592592592593</v>
      </c>
      <c r="E120" s="23">
        <v>19</v>
      </c>
      <c r="F120" s="23">
        <v>10</v>
      </c>
      <c r="G120" s="24">
        <f t="shared" si="99"/>
        <v>0.52631578947368418</v>
      </c>
      <c r="H120" s="23">
        <v>22</v>
      </c>
      <c r="I120" s="23">
        <v>5</v>
      </c>
      <c r="J120" s="24">
        <f t="shared" si="100"/>
        <v>0.22727272727272727</v>
      </c>
      <c r="K120" s="23">
        <v>13</v>
      </c>
      <c r="L120" s="23">
        <v>76</v>
      </c>
      <c r="M120" s="24">
        <f t="shared" si="101"/>
        <v>5.8461538461538458</v>
      </c>
      <c r="O120" s="6">
        <f t="shared" si="102"/>
        <v>68</v>
      </c>
      <c r="P120" s="6">
        <f t="shared" si="102"/>
        <v>40</v>
      </c>
      <c r="Q120" s="10">
        <f t="shared" si="103"/>
        <v>0.58823529411764708</v>
      </c>
    </row>
    <row r="121" spans="1:17" x14ac:dyDescent="0.25">
      <c r="A121" s="7" t="s">
        <v>72</v>
      </c>
      <c r="B121" s="23">
        <v>154</v>
      </c>
      <c r="C121" s="23">
        <v>2</v>
      </c>
      <c r="D121" s="24">
        <f t="shared" si="98"/>
        <v>1.2987012987012988E-2</v>
      </c>
      <c r="E121" s="23">
        <v>100</v>
      </c>
      <c r="F121" s="23">
        <v>41</v>
      </c>
      <c r="G121" s="24">
        <f t="shared" si="99"/>
        <v>0.41</v>
      </c>
      <c r="H121" s="23">
        <v>122</v>
      </c>
      <c r="I121" s="23">
        <v>5</v>
      </c>
      <c r="J121" s="24">
        <f t="shared" si="100"/>
        <v>4.0983606557377046E-2</v>
      </c>
      <c r="K121" s="23">
        <v>186</v>
      </c>
      <c r="L121" s="23">
        <v>180</v>
      </c>
      <c r="M121" s="24">
        <f t="shared" si="101"/>
        <v>0.967741935483871</v>
      </c>
      <c r="O121" s="6">
        <f t="shared" si="102"/>
        <v>376</v>
      </c>
      <c r="P121" s="6">
        <f t="shared" si="102"/>
        <v>48</v>
      </c>
      <c r="Q121" s="10">
        <f t="shared" si="103"/>
        <v>0.1276595744680851</v>
      </c>
    </row>
    <row r="122" spans="1:17" x14ac:dyDescent="0.25">
      <c r="A122" s="7" t="s">
        <v>73</v>
      </c>
      <c r="B122" s="23">
        <v>689</v>
      </c>
      <c r="C122" s="23">
        <v>336</v>
      </c>
      <c r="D122" s="24">
        <f t="shared" si="98"/>
        <v>0.48766328011611032</v>
      </c>
      <c r="E122" s="23">
        <v>421</v>
      </c>
      <c r="F122" s="23">
        <v>109</v>
      </c>
      <c r="G122" s="24">
        <f t="shared" si="99"/>
        <v>0.25890736342042753</v>
      </c>
      <c r="H122" s="23">
        <v>441</v>
      </c>
      <c r="I122" s="23">
        <v>264</v>
      </c>
      <c r="J122" s="24">
        <f t="shared" si="100"/>
        <v>0.59863945578231292</v>
      </c>
      <c r="K122" s="23">
        <v>936</v>
      </c>
      <c r="L122" s="23">
        <v>6442</v>
      </c>
      <c r="M122" s="24">
        <f t="shared" si="101"/>
        <v>6.8824786324786329</v>
      </c>
      <c r="O122" s="6">
        <f t="shared" si="102"/>
        <v>1551</v>
      </c>
      <c r="P122" s="6">
        <f t="shared" si="102"/>
        <v>709</v>
      </c>
      <c r="Q122" s="10">
        <f t="shared" si="103"/>
        <v>0.45712443584784013</v>
      </c>
    </row>
    <row r="123" spans="1:17" x14ac:dyDescent="0.25">
      <c r="A123" s="7" t="s">
        <v>74</v>
      </c>
      <c r="B123" s="23">
        <v>13</v>
      </c>
      <c r="C123" s="23">
        <v>6</v>
      </c>
      <c r="D123" s="24">
        <f t="shared" si="98"/>
        <v>0.46153846153846156</v>
      </c>
      <c r="E123" s="23">
        <v>9</v>
      </c>
      <c r="F123" s="23">
        <v>12</v>
      </c>
      <c r="G123" s="24">
        <f t="shared" si="99"/>
        <v>1.3333333333333333</v>
      </c>
      <c r="H123" s="23">
        <v>11</v>
      </c>
      <c r="I123" s="23">
        <v>3</v>
      </c>
      <c r="J123" s="24">
        <f t="shared" si="100"/>
        <v>0.27272727272727271</v>
      </c>
      <c r="K123" s="23">
        <v>8</v>
      </c>
      <c r="L123" s="23">
        <v>14</v>
      </c>
      <c r="M123" s="24">
        <f t="shared" si="101"/>
        <v>1.75</v>
      </c>
      <c r="O123" s="6">
        <f t="shared" si="102"/>
        <v>33</v>
      </c>
      <c r="P123" s="6">
        <f t="shared" si="102"/>
        <v>21</v>
      </c>
      <c r="Q123" s="10">
        <f t="shared" si="103"/>
        <v>0.63636363636363635</v>
      </c>
    </row>
    <row r="124" spans="1:17" x14ac:dyDescent="0.25">
      <c r="A124" s="7" t="s">
        <v>75</v>
      </c>
      <c r="B124" s="23">
        <v>317</v>
      </c>
      <c r="C124" s="23">
        <v>98</v>
      </c>
      <c r="D124" s="24">
        <f t="shared" si="98"/>
        <v>0.30914826498422715</v>
      </c>
      <c r="E124" s="23">
        <v>249</v>
      </c>
      <c r="F124" s="23">
        <v>100</v>
      </c>
      <c r="G124" s="24">
        <f t="shared" si="99"/>
        <v>0.40160642570281124</v>
      </c>
      <c r="H124" s="23">
        <v>246</v>
      </c>
      <c r="I124" s="23">
        <v>43</v>
      </c>
      <c r="J124" s="24">
        <f t="shared" si="100"/>
        <v>0.17479674796747968</v>
      </c>
      <c r="K124" s="23">
        <v>500</v>
      </c>
      <c r="L124" s="23">
        <v>1286</v>
      </c>
      <c r="M124" s="24">
        <f t="shared" si="101"/>
        <v>2.5720000000000001</v>
      </c>
      <c r="O124" s="6">
        <f t="shared" si="102"/>
        <v>812</v>
      </c>
      <c r="P124" s="6">
        <f t="shared" si="102"/>
        <v>241</v>
      </c>
      <c r="Q124" s="10">
        <f t="shared" si="103"/>
        <v>0.29679802955665024</v>
      </c>
    </row>
    <row r="125" spans="1:17" x14ac:dyDescent="0.25">
      <c r="A125" s="7" t="s">
        <v>76</v>
      </c>
      <c r="B125" s="23">
        <v>571</v>
      </c>
      <c r="C125" s="23">
        <v>237</v>
      </c>
      <c r="D125" s="24">
        <f t="shared" si="98"/>
        <v>0.41506129597197899</v>
      </c>
      <c r="E125" s="23">
        <v>388</v>
      </c>
      <c r="F125" s="23">
        <v>28</v>
      </c>
      <c r="G125" s="24">
        <f t="shared" si="99"/>
        <v>7.2164948453608241E-2</v>
      </c>
      <c r="H125" s="23">
        <v>488</v>
      </c>
      <c r="I125" s="23">
        <v>4</v>
      </c>
      <c r="J125" s="24">
        <f t="shared" si="100"/>
        <v>8.1967213114754103E-3</v>
      </c>
      <c r="K125" s="23">
        <v>1152</v>
      </c>
      <c r="L125" s="23">
        <v>2387</v>
      </c>
      <c r="M125" s="24">
        <f t="shared" si="101"/>
        <v>2.0720486111111112</v>
      </c>
      <c r="O125" s="6">
        <f t="shared" si="102"/>
        <v>1447</v>
      </c>
      <c r="P125" s="6">
        <f t="shared" si="102"/>
        <v>269</v>
      </c>
      <c r="Q125" s="10">
        <f t="shared" si="103"/>
        <v>0.18590186592950933</v>
      </c>
    </row>
    <row r="126" spans="1:17" x14ac:dyDescent="0.25">
      <c r="A126" s="7" t="s">
        <v>77</v>
      </c>
      <c r="B126" s="23">
        <v>690</v>
      </c>
      <c r="C126" s="23">
        <v>156</v>
      </c>
      <c r="D126" s="24">
        <f t="shared" si="98"/>
        <v>0.22608695652173913</v>
      </c>
      <c r="E126" s="23">
        <v>543</v>
      </c>
      <c r="F126" s="23">
        <v>9</v>
      </c>
      <c r="G126" s="24">
        <f t="shared" si="99"/>
        <v>1.6574585635359115E-2</v>
      </c>
      <c r="H126" s="23">
        <v>641</v>
      </c>
      <c r="I126" s="23">
        <v>128</v>
      </c>
      <c r="J126" s="24">
        <f t="shared" si="100"/>
        <v>0.19968798751950079</v>
      </c>
      <c r="K126" s="23">
        <v>986</v>
      </c>
      <c r="L126" s="23">
        <v>787</v>
      </c>
      <c r="M126" s="24">
        <f t="shared" si="101"/>
        <v>0.79817444219066935</v>
      </c>
      <c r="O126" s="6">
        <f t="shared" si="102"/>
        <v>1874</v>
      </c>
      <c r="P126" s="6">
        <f t="shared" si="102"/>
        <v>293</v>
      </c>
      <c r="Q126" s="10">
        <f t="shared" si="103"/>
        <v>0.15635005336179295</v>
      </c>
    </row>
    <row r="127" spans="1:17" x14ac:dyDescent="0.25">
      <c r="A127" s="7" t="s">
        <v>78</v>
      </c>
      <c r="B127" s="23">
        <v>7751</v>
      </c>
      <c r="C127" s="23">
        <v>1774</v>
      </c>
      <c r="D127" s="24">
        <f t="shared" si="98"/>
        <v>0.22887369371693975</v>
      </c>
      <c r="E127" s="23">
        <v>5322</v>
      </c>
      <c r="F127" s="23">
        <v>1038</v>
      </c>
      <c r="G127" s="24">
        <f t="shared" si="99"/>
        <v>0.19503945885005636</v>
      </c>
      <c r="H127" s="23">
        <v>6198</v>
      </c>
      <c r="I127" s="23">
        <v>144</v>
      </c>
      <c r="J127" s="24">
        <f t="shared" si="100"/>
        <v>2.3233301064859633E-2</v>
      </c>
      <c r="K127" s="23">
        <v>15450</v>
      </c>
      <c r="L127" s="23">
        <v>13073</v>
      </c>
      <c r="M127" s="24">
        <f t="shared" si="101"/>
        <v>0.84614886731391581</v>
      </c>
      <c r="O127" s="6">
        <f t="shared" si="102"/>
        <v>19271</v>
      </c>
      <c r="P127" s="6">
        <f t="shared" si="102"/>
        <v>2956</v>
      </c>
      <c r="Q127" s="10">
        <f t="shared" si="103"/>
        <v>0.15339110580665249</v>
      </c>
    </row>
    <row r="128" spans="1:17" x14ac:dyDescent="0.25">
      <c r="A128" s="7" t="s">
        <v>79</v>
      </c>
      <c r="B128" s="23">
        <v>1293</v>
      </c>
      <c r="C128" s="23">
        <v>412</v>
      </c>
      <c r="D128" s="24">
        <f t="shared" si="98"/>
        <v>0.31863882443928848</v>
      </c>
      <c r="E128" s="23">
        <v>914</v>
      </c>
      <c r="F128" s="23">
        <v>111</v>
      </c>
      <c r="G128" s="24">
        <f t="shared" si="99"/>
        <v>0.12144420131291028</v>
      </c>
      <c r="H128" s="23">
        <v>1002</v>
      </c>
      <c r="I128" s="23">
        <v>198</v>
      </c>
      <c r="J128" s="24">
        <f t="shared" si="100"/>
        <v>0.19760479041916168</v>
      </c>
      <c r="K128" s="23">
        <v>2664</v>
      </c>
      <c r="L128" s="23">
        <v>5952</v>
      </c>
      <c r="M128" s="24">
        <f t="shared" si="101"/>
        <v>2.2342342342342341</v>
      </c>
      <c r="O128" s="6">
        <f t="shared" si="102"/>
        <v>3209</v>
      </c>
      <c r="P128" s="6">
        <f t="shared" si="102"/>
        <v>721</v>
      </c>
      <c r="Q128" s="10">
        <f t="shared" si="103"/>
        <v>0.22468058585229042</v>
      </c>
    </row>
    <row r="129" spans="1:17" x14ac:dyDescent="0.25">
      <c r="A129" s="7" t="s">
        <v>80</v>
      </c>
      <c r="B129" s="23">
        <v>90</v>
      </c>
      <c r="C129" s="23">
        <v>0</v>
      </c>
      <c r="D129" s="24">
        <f t="shared" si="98"/>
        <v>0</v>
      </c>
      <c r="E129" s="23">
        <v>68</v>
      </c>
      <c r="F129" s="23">
        <v>13</v>
      </c>
      <c r="G129" s="24">
        <f t="shared" si="99"/>
        <v>0.19117647058823528</v>
      </c>
      <c r="H129" s="23">
        <v>77</v>
      </c>
      <c r="I129" s="23">
        <v>5</v>
      </c>
      <c r="J129" s="24">
        <f t="shared" si="100"/>
        <v>6.4935064935064929E-2</v>
      </c>
      <c r="K129" s="23">
        <v>57</v>
      </c>
      <c r="L129" s="23">
        <v>20</v>
      </c>
      <c r="M129" s="24">
        <f t="shared" si="101"/>
        <v>0.35087719298245612</v>
      </c>
      <c r="O129" s="6">
        <f t="shared" si="102"/>
        <v>235</v>
      </c>
      <c r="P129" s="6">
        <f t="shared" si="102"/>
        <v>18</v>
      </c>
      <c r="Q129" s="10">
        <f t="shared" si="103"/>
        <v>7.6595744680851063E-2</v>
      </c>
    </row>
    <row r="130" spans="1:17" x14ac:dyDescent="0.25">
      <c r="A130" s="7" t="s">
        <v>81</v>
      </c>
      <c r="B130" s="23">
        <v>1073</v>
      </c>
      <c r="C130" s="23">
        <v>572</v>
      </c>
      <c r="D130" s="24">
        <f t="shared" si="98"/>
        <v>0.53308480894687793</v>
      </c>
      <c r="E130" s="23">
        <v>708</v>
      </c>
      <c r="F130" s="23">
        <v>402</v>
      </c>
      <c r="G130" s="24">
        <f t="shared" si="99"/>
        <v>0.56779661016949157</v>
      </c>
      <c r="H130" s="23">
        <v>776</v>
      </c>
      <c r="I130" s="23">
        <v>1204</v>
      </c>
      <c r="J130" s="24">
        <f t="shared" si="100"/>
        <v>1.5515463917525774</v>
      </c>
      <c r="K130" s="23">
        <v>1869</v>
      </c>
      <c r="L130" s="23">
        <v>2403</v>
      </c>
      <c r="M130" s="24">
        <f t="shared" si="101"/>
        <v>1.2857142857142858</v>
      </c>
      <c r="O130" s="6">
        <f t="shared" si="102"/>
        <v>2557</v>
      </c>
      <c r="P130" s="6">
        <f t="shared" si="102"/>
        <v>2178</v>
      </c>
      <c r="Q130" s="10">
        <f t="shared" si="103"/>
        <v>0.85177942901838088</v>
      </c>
    </row>
    <row r="131" spans="1:17" x14ac:dyDescent="0.25">
      <c r="A131" s="7" t="s">
        <v>114</v>
      </c>
      <c r="B131" s="23">
        <v>253</v>
      </c>
      <c r="C131" s="23">
        <v>58</v>
      </c>
      <c r="D131" s="24">
        <f t="shared" si="98"/>
        <v>0.22924901185770752</v>
      </c>
      <c r="E131" s="23">
        <v>192</v>
      </c>
      <c r="F131" s="23">
        <v>396</v>
      </c>
      <c r="G131" s="24">
        <f t="shared" si="99"/>
        <v>2.0625</v>
      </c>
      <c r="H131" s="23">
        <v>232</v>
      </c>
      <c r="I131" s="23">
        <v>166</v>
      </c>
      <c r="J131" s="24">
        <f t="shared" si="100"/>
        <v>0.71551724137931039</v>
      </c>
      <c r="K131" s="23">
        <v>413</v>
      </c>
      <c r="L131" s="23">
        <v>422</v>
      </c>
      <c r="M131" s="24">
        <f t="shared" si="101"/>
        <v>1.0217917675544794</v>
      </c>
      <c r="O131" s="6">
        <f t="shared" si="102"/>
        <v>677</v>
      </c>
      <c r="P131" s="6">
        <f t="shared" si="102"/>
        <v>620</v>
      </c>
      <c r="Q131" s="10">
        <f t="shared" si="103"/>
        <v>0.91580502215657311</v>
      </c>
    </row>
    <row r="132" spans="1:17" x14ac:dyDescent="0.25">
      <c r="A132" s="5" t="s">
        <v>111</v>
      </c>
      <c r="B132" s="25">
        <f>SUM(B116:B131)</f>
        <v>13878</v>
      </c>
      <c r="C132" s="25">
        <f t="shared" ref="C132" si="104">SUM(C116:C131)</f>
        <v>3798</v>
      </c>
      <c r="D132" s="26">
        <f t="shared" si="98"/>
        <v>0.27367055771725035</v>
      </c>
      <c r="E132" s="25">
        <f t="shared" ref="E132:F132" si="105">SUM(E116:E131)</f>
        <v>9567</v>
      </c>
      <c r="F132" s="25">
        <f t="shared" si="105"/>
        <v>2692</v>
      </c>
      <c r="G132" s="26">
        <f t="shared" si="99"/>
        <v>0.28138392390509043</v>
      </c>
      <c r="H132" s="25">
        <f t="shared" ref="H132:I132" si="106">SUM(H116:H131)</f>
        <v>11007</v>
      </c>
      <c r="I132" s="25">
        <f t="shared" si="106"/>
        <v>2371</v>
      </c>
      <c r="J132" s="26">
        <f t="shared" si="100"/>
        <v>0.21540837648768965</v>
      </c>
      <c r="K132" s="25">
        <f t="shared" ref="K132:L132" si="107">SUM(K116:K131)</f>
        <v>25886</v>
      </c>
      <c r="L132" s="25">
        <f t="shared" si="107"/>
        <v>35962</v>
      </c>
      <c r="M132" s="26">
        <f t="shared" si="101"/>
        <v>1.3892451518195164</v>
      </c>
      <c r="O132" s="6">
        <f t="shared" si="102"/>
        <v>34452</v>
      </c>
      <c r="P132" s="6">
        <f t="shared" si="102"/>
        <v>8861</v>
      </c>
      <c r="Q132" s="10">
        <f t="shared" si="103"/>
        <v>0.25719842099152446</v>
      </c>
    </row>
    <row r="133" spans="1:17" x14ac:dyDescent="0.25">
      <c r="A133" s="5"/>
      <c r="B133" s="25"/>
      <c r="C133" s="25"/>
      <c r="D133" s="26"/>
      <c r="E133" s="25"/>
      <c r="F133" s="25"/>
      <c r="G133" s="26"/>
      <c r="H133" s="25"/>
      <c r="I133" s="25"/>
      <c r="J133" s="26"/>
      <c r="K133" s="25"/>
      <c r="L133" s="25"/>
      <c r="M133" s="26"/>
      <c r="O133" s="6"/>
      <c r="P133" s="6"/>
      <c r="Q133" s="10"/>
    </row>
    <row r="134" spans="1:17" x14ac:dyDescent="0.25">
      <c r="A134" s="17"/>
      <c r="B134" s="15" t="s">
        <v>0</v>
      </c>
      <c r="C134" s="16"/>
      <c r="D134" s="16"/>
      <c r="E134" s="15" t="s">
        <v>1</v>
      </c>
      <c r="F134" s="16"/>
      <c r="G134" s="16"/>
      <c r="H134" s="15" t="s">
        <v>2</v>
      </c>
      <c r="I134" s="16"/>
      <c r="J134" s="16"/>
      <c r="K134" s="15" t="s">
        <v>103</v>
      </c>
      <c r="L134" s="16"/>
      <c r="M134" s="16"/>
      <c r="N134" s="17"/>
      <c r="O134" s="18" t="s">
        <v>128</v>
      </c>
      <c r="P134" s="18"/>
      <c r="Q134" s="18"/>
    </row>
    <row r="135" spans="1:17" ht="26.4" x14ac:dyDescent="0.25">
      <c r="A135" s="31" t="s">
        <v>82</v>
      </c>
      <c r="B135" s="31" t="s">
        <v>105</v>
      </c>
      <c r="C135" s="31" t="s">
        <v>106</v>
      </c>
      <c r="D135" s="31" t="s">
        <v>107</v>
      </c>
      <c r="E135" s="31" t="s">
        <v>105</v>
      </c>
      <c r="F135" s="31" t="s">
        <v>106</v>
      </c>
      <c r="G135" s="31" t="s">
        <v>107</v>
      </c>
      <c r="H135" s="31" t="s">
        <v>105</v>
      </c>
      <c r="I135" s="31" t="s">
        <v>106</v>
      </c>
      <c r="J135" s="31" t="s">
        <v>107</v>
      </c>
      <c r="K135" s="31" t="s">
        <v>105</v>
      </c>
      <c r="L135" s="31" t="s">
        <v>106</v>
      </c>
      <c r="M135" s="31" t="s">
        <v>107</v>
      </c>
      <c r="N135" s="32"/>
      <c r="O135" s="22" t="s">
        <v>105</v>
      </c>
      <c r="P135" s="22" t="s">
        <v>106</v>
      </c>
      <c r="Q135" s="22" t="s">
        <v>129</v>
      </c>
    </row>
    <row r="136" spans="1:17" x14ac:dyDescent="0.25">
      <c r="A136" s="7" t="s">
        <v>83</v>
      </c>
      <c r="B136" s="23">
        <v>147</v>
      </c>
      <c r="C136" s="23">
        <v>0</v>
      </c>
      <c r="D136" s="24">
        <f t="shared" ref="D136:D144" si="108">C136/B136</f>
        <v>0</v>
      </c>
      <c r="E136" s="23">
        <v>99</v>
      </c>
      <c r="F136" s="23">
        <v>3</v>
      </c>
      <c r="G136" s="24">
        <f t="shared" ref="G136:G144" si="109">F136/E136</f>
        <v>3.0303030303030304E-2</v>
      </c>
      <c r="H136" s="23">
        <v>108</v>
      </c>
      <c r="I136" s="23">
        <v>0</v>
      </c>
      <c r="J136" s="24">
        <f t="shared" ref="J136:J144" si="110">I136/H136</f>
        <v>0</v>
      </c>
      <c r="K136" s="23">
        <v>178</v>
      </c>
      <c r="L136" s="23">
        <v>94</v>
      </c>
      <c r="M136" s="24">
        <f t="shared" ref="M136:M144" si="111">L136/K136</f>
        <v>0.5280898876404494</v>
      </c>
      <c r="O136" s="6">
        <f>B136+E136+H136</f>
        <v>354</v>
      </c>
      <c r="P136" s="6">
        <f>C136+F136+I136</f>
        <v>3</v>
      </c>
      <c r="Q136" s="10">
        <f>P136/O136</f>
        <v>8.4745762711864406E-3</v>
      </c>
    </row>
    <row r="137" spans="1:17" x14ac:dyDescent="0.25">
      <c r="A137" s="7" t="s">
        <v>84</v>
      </c>
      <c r="B137" s="23">
        <v>197</v>
      </c>
      <c r="C137" s="23">
        <v>117</v>
      </c>
      <c r="D137" s="24">
        <f t="shared" si="108"/>
        <v>0.59390862944162437</v>
      </c>
      <c r="E137" s="23">
        <v>98</v>
      </c>
      <c r="F137" s="23">
        <v>4</v>
      </c>
      <c r="G137" s="24">
        <f t="shared" si="109"/>
        <v>4.0816326530612242E-2</v>
      </c>
      <c r="H137" s="23">
        <v>123</v>
      </c>
      <c r="I137" s="23">
        <v>2</v>
      </c>
      <c r="J137" s="24">
        <f t="shared" si="110"/>
        <v>1.6260162601626018E-2</v>
      </c>
      <c r="K137" s="23">
        <v>310</v>
      </c>
      <c r="L137" s="23">
        <v>20</v>
      </c>
      <c r="M137" s="24">
        <f t="shared" si="111"/>
        <v>6.4516129032258063E-2</v>
      </c>
      <c r="O137" s="6">
        <f>B137+E137+H137</f>
        <v>418</v>
      </c>
      <c r="P137" s="6">
        <f>C137+F137+I137</f>
        <v>123</v>
      </c>
      <c r="Q137" s="10">
        <f>P137/O137</f>
        <v>0.29425837320574161</v>
      </c>
    </row>
    <row r="138" spans="1:17" x14ac:dyDescent="0.25">
      <c r="A138" s="7" t="s">
        <v>85</v>
      </c>
      <c r="B138" s="23">
        <v>873</v>
      </c>
      <c r="C138" s="23">
        <v>0</v>
      </c>
      <c r="D138" s="24">
        <f t="shared" si="108"/>
        <v>0</v>
      </c>
      <c r="E138" s="23">
        <v>562</v>
      </c>
      <c r="F138" s="23">
        <v>0</v>
      </c>
      <c r="G138" s="24">
        <f t="shared" si="109"/>
        <v>0</v>
      </c>
      <c r="H138" s="23">
        <v>675</v>
      </c>
      <c r="I138" s="23">
        <v>33</v>
      </c>
      <c r="J138" s="24">
        <f t="shared" si="110"/>
        <v>4.8888888888888891E-2</v>
      </c>
      <c r="K138" s="23">
        <v>1686</v>
      </c>
      <c r="L138" s="23">
        <v>1529</v>
      </c>
      <c r="M138" s="24">
        <f t="shared" si="111"/>
        <v>0.90688018979833929</v>
      </c>
      <c r="O138" s="6">
        <f t="shared" ref="O138:P144" si="112">B138+E138+H138</f>
        <v>2110</v>
      </c>
      <c r="P138" s="6">
        <f t="shared" si="112"/>
        <v>33</v>
      </c>
      <c r="Q138" s="10">
        <f t="shared" ref="Q138:Q144" si="113">P138/O138</f>
        <v>1.5639810426540283E-2</v>
      </c>
    </row>
    <row r="139" spans="1:17" x14ac:dyDescent="0.25">
      <c r="A139" s="7" t="s">
        <v>86</v>
      </c>
      <c r="B139" s="23">
        <v>213</v>
      </c>
      <c r="C139" s="23">
        <v>23</v>
      </c>
      <c r="D139" s="24">
        <f t="shared" si="108"/>
        <v>0.107981220657277</v>
      </c>
      <c r="E139" s="23">
        <v>176</v>
      </c>
      <c r="F139" s="23">
        <v>213</v>
      </c>
      <c r="G139" s="24">
        <f t="shared" si="109"/>
        <v>1.2102272727272727</v>
      </c>
      <c r="H139" s="23">
        <v>207</v>
      </c>
      <c r="I139" s="23">
        <v>426</v>
      </c>
      <c r="J139" s="24">
        <f t="shared" si="110"/>
        <v>2.0579710144927534</v>
      </c>
      <c r="K139" s="23">
        <v>623</v>
      </c>
      <c r="L139" s="23">
        <v>427</v>
      </c>
      <c r="M139" s="24">
        <f t="shared" si="111"/>
        <v>0.6853932584269663</v>
      </c>
      <c r="O139" s="6">
        <f t="shared" si="112"/>
        <v>596</v>
      </c>
      <c r="P139" s="6">
        <f t="shared" si="112"/>
        <v>662</v>
      </c>
      <c r="Q139" s="10">
        <f t="shared" si="113"/>
        <v>1.1107382550335569</v>
      </c>
    </row>
    <row r="140" spans="1:17" x14ac:dyDescent="0.25">
      <c r="A140" s="7" t="s">
        <v>87</v>
      </c>
      <c r="B140" s="23">
        <v>173</v>
      </c>
      <c r="C140" s="23">
        <v>112</v>
      </c>
      <c r="D140" s="24">
        <f t="shared" si="108"/>
        <v>0.64739884393063585</v>
      </c>
      <c r="E140" s="23">
        <v>109</v>
      </c>
      <c r="F140" s="23">
        <v>81</v>
      </c>
      <c r="G140" s="24">
        <f t="shared" si="109"/>
        <v>0.74311926605504586</v>
      </c>
      <c r="H140" s="23">
        <v>94</v>
      </c>
      <c r="I140" s="23">
        <v>21</v>
      </c>
      <c r="J140" s="24">
        <f t="shared" si="110"/>
        <v>0.22340425531914893</v>
      </c>
      <c r="K140" s="23">
        <v>234</v>
      </c>
      <c r="L140" s="23">
        <v>206</v>
      </c>
      <c r="M140" s="24">
        <f t="shared" si="111"/>
        <v>0.88034188034188032</v>
      </c>
      <c r="O140" s="6">
        <f t="shared" si="112"/>
        <v>376</v>
      </c>
      <c r="P140" s="6">
        <f t="shared" si="112"/>
        <v>214</v>
      </c>
      <c r="Q140" s="10">
        <f t="shared" si="113"/>
        <v>0.56914893617021278</v>
      </c>
    </row>
    <row r="141" spans="1:17" x14ac:dyDescent="0.25">
      <c r="A141" s="7" t="s">
        <v>88</v>
      </c>
      <c r="B141" s="23">
        <v>754</v>
      </c>
      <c r="C141" s="23">
        <v>14</v>
      </c>
      <c r="D141" s="24">
        <f t="shared" si="108"/>
        <v>1.8567639257294429E-2</v>
      </c>
      <c r="E141" s="23">
        <v>468</v>
      </c>
      <c r="F141" s="23">
        <v>150</v>
      </c>
      <c r="G141" s="24">
        <f t="shared" si="109"/>
        <v>0.32051282051282054</v>
      </c>
      <c r="H141" s="23">
        <v>515</v>
      </c>
      <c r="I141" s="23">
        <v>582</v>
      </c>
      <c r="J141" s="24">
        <f t="shared" si="110"/>
        <v>1.1300970873786407</v>
      </c>
      <c r="K141" s="23">
        <v>1164</v>
      </c>
      <c r="L141" s="23">
        <v>644</v>
      </c>
      <c r="M141" s="24">
        <f t="shared" si="111"/>
        <v>0.5532646048109966</v>
      </c>
      <c r="O141" s="6">
        <f t="shared" si="112"/>
        <v>1737</v>
      </c>
      <c r="P141" s="6">
        <f t="shared" si="112"/>
        <v>746</v>
      </c>
      <c r="Q141" s="10">
        <f t="shared" si="113"/>
        <v>0.42947610823258492</v>
      </c>
    </row>
    <row r="142" spans="1:17" x14ac:dyDescent="0.25">
      <c r="A142" s="7" t="s">
        <v>89</v>
      </c>
      <c r="B142" s="23">
        <v>655</v>
      </c>
      <c r="C142" s="23">
        <v>16</v>
      </c>
      <c r="D142" s="24">
        <f t="shared" si="108"/>
        <v>2.4427480916030534E-2</v>
      </c>
      <c r="E142" s="23">
        <v>468</v>
      </c>
      <c r="F142" s="23">
        <v>13</v>
      </c>
      <c r="G142" s="24">
        <f t="shared" si="109"/>
        <v>2.7777777777777776E-2</v>
      </c>
      <c r="H142" s="23">
        <v>568</v>
      </c>
      <c r="I142" s="23">
        <v>0</v>
      </c>
      <c r="J142" s="24">
        <f t="shared" si="110"/>
        <v>0</v>
      </c>
      <c r="K142" s="23">
        <v>1409</v>
      </c>
      <c r="L142" s="23">
        <v>210</v>
      </c>
      <c r="M142" s="24">
        <f t="shared" si="111"/>
        <v>0.14904187366926899</v>
      </c>
      <c r="O142" s="6">
        <f t="shared" si="112"/>
        <v>1691</v>
      </c>
      <c r="P142" s="6">
        <f t="shared" si="112"/>
        <v>29</v>
      </c>
      <c r="Q142" s="10">
        <f t="shared" si="113"/>
        <v>1.7149615612063868E-2</v>
      </c>
    </row>
    <row r="143" spans="1:17" ht="15.6" x14ac:dyDescent="0.25">
      <c r="A143" s="7" t="s">
        <v>244</v>
      </c>
      <c r="B143" s="23">
        <v>26</v>
      </c>
      <c r="C143" s="23">
        <v>1</v>
      </c>
      <c r="D143" s="24">
        <f t="shared" si="108"/>
        <v>3.8461538461538464E-2</v>
      </c>
      <c r="E143" s="23">
        <v>16</v>
      </c>
      <c r="F143" s="23">
        <v>17</v>
      </c>
      <c r="G143" s="24">
        <f t="shared" si="109"/>
        <v>1.0625</v>
      </c>
      <c r="H143" s="23">
        <v>18</v>
      </c>
      <c r="I143" s="23">
        <v>3</v>
      </c>
      <c r="J143" s="24">
        <f t="shared" si="110"/>
        <v>0.16666666666666666</v>
      </c>
      <c r="K143" s="23">
        <v>39</v>
      </c>
      <c r="L143" s="23">
        <v>11</v>
      </c>
      <c r="M143" s="24">
        <f t="shared" si="111"/>
        <v>0.28205128205128205</v>
      </c>
      <c r="O143" s="6">
        <f t="shared" si="112"/>
        <v>60</v>
      </c>
      <c r="P143" s="6">
        <f t="shared" si="112"/>
        <v>21</v>
      </c>
      <c r="Q143" s="10">
        <f t="shared" si="113"/>
        <v>0.35</v>
      </c>
    </row>
    <row r="144" spans="1:17" x14ac:dyDescent="0.25">
      <c r="A144" s="5" t="s">
        <v>111</v>
      </c>
      <c r="B144" s="25">
        <f>SUM(B136:B143)</f>
        <v>3038</v>
      </c>
      <c r="C144" s="25">
        <f t="shared" ref="C144" si="114">SUM(C136:C143)</f>
        <v>283</v>
      </c>
      <c r="D144" s="26">
        <f t="shared" si="108"/>
        <v>9.3153390388413429E-2</v>
      </c>
      <c r="E144" s="25">
        <f t="shared" ref="E144:F144" si="115">SUM(E136:E143)</f>
        <v>1996</v>
      </c>
      <c r="F144" s="25">
        <f t="shared" si="115"/>
        <v>481</v>
      </c>
      <c r="G144" s="26">
        <f t="shared" si="109"/>
        <v>0.2409819639278557</v>
      </c>
      <c r="H144" s="25">
        <f t="shared" ref="H144:I144" si="116">SUM(H136:H143)</f>
        <v>2308</v>
      </c>
      <c r="I144" s="25">
        <f t="shared" si="116"/>
        <v>1067</v>
      </c>
      <c r="J144" s="26">
        <f t="shared" si="110"/>
        <v>0.46230502599653378</v>
      </c>
      <c r="K144" s="25">
        <f t="shared" ref="K144:L144" si="117">SUM(K136:K143)</f>
        <v>5643</v>
      </c>
      <c r="L144" s="25">
        <f t="shared" si="117"/>
        <v>3141</v>
      </c>
      <c r="M144" s="26">
        <f t="shared" si="111"/>
        <v>0.55661881977671457</v>
      </c>
      <c r="O144" s="6">
        <f t="shared" si="112"/>
        <v>7342</v>
      </c>
      <c r="P144" s="6">
        <f t="shared" si="112"/>
        <v>1831</v>
      </c>
      <c r="Q144" s="10">
        <f t="shared" si="113"/>
        <v>0.24938708798692455</v>
      </c>
    </row>
    <row r="145" spans="1:17" x14ac:dyDescent="0.25">
      <c r="A145" s="5"/>
      <c r="B145" s="25"/>
      <c r="C145" s="25"/>
      <c r="D145" s="26"/>
      <c r="E145" s="25"/>
      <c r="F145" s="25"/>
      <c r="G145" s="26"/>
      <c r="H145" s="25"/>
      <c r="I145" s="25"/>
      <c r="J145" s="26"/>
      <c r="K145" s="25"/>
      <c r="L145" s="25"/>
      <c r="M145" s="26"/>
      <c r="O145" s="6"/>
      <c r="P145" s="6"/>
      <c r="Q145" s="10"/>
    </row>
    <row r="146" spans="1:17" x14ac:dyDescent="0.25">
      <c r="A146" s="14"/>
      <c r="B146" s="15" t="s">
        <v>0</v>
      </c>
      <c r="C146" s="16"/>
      <c r="D146" s="16"/>
      <c r="E146" s="15" t="s">
        <v>1</v>
      </c>
      <c r="F146" s="16"/>
      <c r="G146" s="16"/>
      <c r="H146" s="15" t="s">
        <v>2</v>
      </c>
      <c r="I146" s="16"/>
      <c r="J146" s="16"/>
      <c r="K146" s="15" t="s">
        <v>103</v>
      </c>
      <c r="L146" s="16"/>
      <c r="M146" s="16"/>
      <c r="N146" s="17"/>
      <c r="O146" s="18" t="s">
        <v>128</v>
      </c>
      <c r="P146" s="18"/>
      <c r="Q146" s="18"/>
    </row>
    <row r="147" spans="1:17" ht="26.4" x14ac:dyDescent="0.25">
      <c r="A147" s="31" t="s">
        <v>90</v>
      </c>
      <c r="B147" s="31" t="s">
        <v>105</v>
      </c>
      <c r="C147" s="31" t="s">
        <v>106</v>
      </c>
      <c r="D147" s="31" t="s">
        <v>107</v>
      </c>
      <c r="E147" s="31" t="s">
        <v>105</v>
      </c>
      <c r="F147" s="31" t="s">
        <v>106</v>
      </c>
      <c r="G147" s="31" t="s">
        <v>107</v>
      </c>
      <c r="H147" s="31" t="s">
        <v>105</v>
      </c>
      <c r="I147" s="31" t="s">
        <v>106</v>
      </c>
      <c r="J147" s="31" t="s">
        <v>107</v>
      </c>
      <c r="K147" s="31" t="s">
        <v>105</v>
      </c>
      <c r="L147" s="31" t="s">
        <v>106</v>
      </c>
      <c r="M147" s="31" t="s">
        <v>107</v>
      </c>
      <c r="N147" s="32"/>
      <c r="O147" s="22" t="s">
        <v>105</v>
      </c>
      <c r="P147" s="22" t="s">
        <v>106</v>
      </c>
      <c r="Q147" s="22" t="s">
        <v>129</v>
      </c>
    </row>
    <row r="148" spans="1:17" x14ac:dyDescent="0.25">
      <c r="A148" s="29" t="s">
        <v>91</v>
      </c>
      <c r="B148" s="23">
        <v>71</v>
      </c>
      <c r="C148" s="23">
        <v>2</v>
      </c>
      <c r="D148" s="24">
        <f t="shared" ref="D148:D158" si="118">C148/B148</f>
        <v>2.8169014084507043E-2</v>
      </c>
      <c r="E148" s="23">
        <v>61</v>
      </c>
      <c r="F148" s="23">
        <v>1</v>
      </c>
      <c r="G148" s="24">
        <f t="shared" ref="G148:G158" si="119">F148/E148</f>
        <v>1.6393442622950821E-2</v>
      </c>
      <c r="H148" s="23">
        <v>81</v>
      </c>
      <c r="I148" s="23">
        <v>39</v>
      </c>
      <c r="J148" s="24">
        <f t="shared" ref="J148:J158" si="120">I148/H148</f>
        <v>0.48148148148148145</v>
      </c>
      <c r="K148" s="23">
        <v>204</v>
      </c>
      <c r="L148" s="23">
        <v>0</v>
      </c>
      <c r="M148" s="24">
        <f t="shared" ref="M148:M158" si="121">L148/K148</f>
        <v>0</v>
      </c>
      <c r="O148" s="6">
        <f>B148+E148+H148</f>
        <v>213</v>
      </c>
      <c r="P148" s="6">
        <f>C148+F148+I148</f>
        <v>42</v>
      </c>
      <c r="Q148" s="10">
        <f>P148/O148</f>
        <v>0.19718309859154928</v>
      </c>
    </row>
    <row r="149" spans="1:17" x14ac:dyDescent="0.25">
      <c r="A149" s="29" t="s">
        <v>92</v>
      </c>
      <c r="B149" s="23">
        <v>67</v>
      </c>
      <c r="C149" s="23">
        <v>0</v>
      </c>
      <c r="D149" s="24">
        <f t="shared" si="118"/>
        <v>0</v>
      </c>
      <c r="E149" s="23">
        <v>36</v>
      </c>
      <c r="F149" s="23">
        <v>2</v>
      </c>
      <c r="G149" s="24">
        <f t="shared" si="119"/>
        <v>5.5555555555555552E-2</v>
      </c>
      <c r="H149" s="23">
        <v>45</v>
      </c>
      <c r="I149" s="23">
        <v>5</v>
      </c>
      <c r="J149" s="24">
        <f t="shared" si="120"/>
        <v>0.1111111111111111</v>
      </c>
      <c r="K149" s="23">
        <v>109</v>
      </c>
      <c r="L149" s="23">
        <v>11</v>
      </c>
      <c r="M149" s="24">
        <f t="shared" si="121"/>
        <v>0.10091743119266056</v>
      </c>
      <c r="O149" s="6">
        <f>B149+E149+H149</f>
        <v>148</v>
      </c>
      <c r="P149" s="6">
        <f>C149+F149+I149</f>
        <v>7</v>
      </c>
      <c r="Q149" s="10">
        <f>P149/O149</f>
        <v>4.72972972972973E-2</v>
      </c>
    </row>
    <row r="150" spans="1:17" x14ac:dyDescent="0.25">
      <c r="A150" s="29" t="s">
        <v>93</v>
      </c>
      <c r="B150" s="23">
        <v>71</v>
      </c>
      <c r="C150" s="23">
        <v>60</v>
      </c>
      <c r="D150" s="24">
        <f t="shared" si="118"/>
        <v>0.84507042253521125</v>
      </c>
      <c r="E150" s="23">
        <v>48</v>
      </c>
      <c r="F150" s="23">
        <v>23</v>
      </c>
      <c r="G150" s="24">
        <f t="shared" si="119"/>
        <v>0.47916666666666669</v>
      </c>
      <c r="H150" s="23">
        <v>55</v>
      </c>
      <c r="I150" s="23">
        <v>8</v>
      </c>
      <c r="J150" s="24">
        <f t="shared" si="120"/>
        <v>0.14545454545454545</v>
      </c>
      <c r="K150" s="23">
        <v>157</v>
      </c>
      <c r="L150" s="23">
        <v>91</v>
      </c>
      <c r="M150" s="24">
        <f t="shared" si="121"/>
        <v>0.57961783439490444</v>
      </c>
      <c r="O150" s="6">
        <f t="shared" ref="O150:P158" si="122">B150+E150+H150</f>
        <v>174</v>
      </c>
      <c r="P150" s="6">
        <f t="shared" si="122"/>
        <v>91</v>
      </c>
      <c r="Q150" s="10">
        <f t="shared" ref="Q150:Q157" si="123">P150/O150</f>
        <v>0.52298850574712641</v>
      </c>
    </row>
    <row r="151" spans="1:17" x14ac:dyDescent="0.25">
      <c r="A151" s="29" t="s">
        <v>94</v>
      </c>
      <c r="B151" s="23">
        <v>522</v>
      </c>
      <c r="C151" s="23">
        <v>136</v>
      </c>
      <c r="D151" s="24">
        <f t="shared" si="118"/>
        <v>0.26053639846743293</v>
      </c>
      <c r="E151" s="23">
        <v>352</v>
      </c>
      <c r="F151" s="23">
        <v>53</v>
      </c>
      <c r="G151" s="24">
        <f t="shared" si="119"/>
        <v>0.15056818181818182</v>
      </c>
      <c r="H151" s="23">
        <v>370</v>
      </c>
      <c r="I151" s="23">
        <v>28</v>
      </c>
      <c r="J151" s="24">
        <f t="shared" si="120"/>
        <v>7.567567567567568E-2</v>
      </c>
      <c r="K151" s="23">
        <v>701</v>
      </c>
      <c r="L151" s="23">
        <v>645</v>
      </c>
      <c r="M151" s="24">
        <f t="shared" si="121"/>
        <v>0.92011412268188297</v>
      </c>
      <c r="O151" s="6">
        <f t="shared" si="122"/>
        <v>1244</v>
      </c>
      <c r="P151" s="6">
        <f t="shared" si="122"/>
        <v>217</v>
      </c>
      <c r="Q151" s="10">
        <f t="shared" si="123"/>
        <v>0.17443729903536978</v>
      </c>
    </row>
    <row r="152" spans="1:17" ht="15.6" x14ac:dyDescent="0.25">
      <c r="A152" s="29" t="s">
        <v>245</v>
      </c>
      <c r="B152" s="23">
        <v>371</v>
      </c>
      <c r="C152" s="23">
        <v>24</v>
      </c>
      <c r="D152" s="24">
        <f t="shared" si="118"/>
        <v>6.4690026954177901E-2</v>
      </c>
      <c r="E152" s="23">
        <v>231</v>
      </c>
      <c r="F152" s="23">
        <v>0</v>
      </c>
      <c r="G152" s="24">
        <f t="shared" si="119"/>
        <v>0</v>
      </c>
      <c r="H152" s="23">
        <v>273</v>
      </c>
      <c r="I152" s="23">
        <v>1</v>
      </c>
      <c r="J152" s="24">
        <f t="shared" si="120"/>
        <v>3.663003663003663E-3</v>
      </c>
      <c r="K152" s="23">
        <v>679</v>
      </c>
      <c r="L152" s="23">
        <v>6</v>
      </c>
      <c r="M152" s="24">
        <f t="shared" si="121"/>
        <v>8.836524300441826E-3</v>
      </c>
      <c r="O152" s="6">
        <f t="shared" si="122"/>
        <v>875</v>
      </c>
      <c r="P152" s="6">
        <f t="shared" si="122"/>
        <v>25</v>
      </c>
      <c r="Q152" s="10">
        <f t="shared" si="123"/>
        <v>2.8571428571428571E-2</v>
      </c>
    </row>
    <row r="153" spans="1:17" x14ac:dyDescent="0.25">
      <c r="A153" s="29" t="s">
        <v>95</v>
      </c>
      <c r="B153" s="23">
        <v>1520</v>
      </c>
      <c r="C153" s="23">
        <v>323</v>
      </c>
      <c r="D153" s="24">
        <f t="shared" si="118"/>
        <v>0.21249999999999999</v>
      </c>
      <c r="E153" s="23">
        <v>996</v>
      </c>
      <c r="F153" s="23">
        <v>481</v>
      </c>
      <c r="G153" s="24">
        <f t="shared" si="119"/>
        <v>0.48293172690763053</v>
      </c>
      <c r="H153" s="23">
        <v>1122</v>
      </c>
      <c r="I153" s="23">
        <v>646</v>
      </c>
      <c r="J153" s="24">
        <f t="shared" si="120"/>
        <v>0.5757575757575758</v>
      </c>
      <c r="K153" s="23">
        <v>2896</v>
      </c>
      <c r="L153" s="23">
        <v>1100</v>
      </c>
      <c r="M153" s="24">
        <f t="shared" si="121"/>
        <v>0.37983425414364641</v>
      </c>
      <c r="O153" s="6">
        <f t="shared" si="122"/>
        <v>3638</v>
      </c>
      <c r="P153" s="6">
        <f t="shared" si="122"/>
        <v>1450</v>
      </c>
      <c r="Q153" s="10">
        <f t="shared" si="123"/>
        <v>0.39857064321055524</v>
      </c>
    </row>
    <row r="154" spans="1:17" x14ac:dyDescent="0.25">
      <c r="A154" s="29" t="s">
        <v>96</v>
      </c>
      <c r="B154" s="23">
        <v>32</v>
      </c>
      <c r="C154" s="23">
        <v>37</v>
      </c>
      <c r="D154" s="24">
        <f t="shared" si="118"/>
        <v>1.15625</v>
      </c>
      <c r="E154" s="23">
        <v>28</v>
      </c>
      <c r="F154" s="23">
        <v>62</v>
      </c>
      <c r="G154" s="24">
        <f t="shared" si="119"/>
        <v>2.2142857142857144</v>
      </c>
      <c r="H154" s="23">
        <v>29</v>
      </c>
      <c r="I154" s="23">
        <v>9</v>
      </c>
      <c r="J154" s="24">
        <f t="shared" si="120"/>
        <v>0.31034482758620691</v>
      </c>
      <c r="K154" s="23">
        <v>87</v>
      </c>
      <c r="L154" s="23">
        <v>35</v>
      </c>
      <c r="M154" s="24">
        <f t="shared" si="121"/>
        <v>0.40229885057471265</v>
      </c>
      <c r="O154" s="6">
        <f t="shared" si="122"/>
        <v>89</v>
      </c>
      <c r="P154" s="6">
        <f t="shared" si="122"/>
        <v>108</v>
      </c>
      <c r="Q154" s="10">
        <f t="shared" si="123"/>
        <v>1.2134831460674158</v>
      </c>
    </row>
    <row r="155" spans="1:17" x14ac:dyDescent="0.25">
      <c r="A155" s="29" t="s">
        <v>97</v>
      </c>
      <c r="B155" s="23">
        <v>73</v>
      </c>
      <c r="C155" s="23">
        <v>40</v>
      </c>
      <c r="D155" s="24">
        <f t="shared" si="118"/>
        <v>0.54794520547945202</v>
      </c>
      <c r="E155" s="23">
        <v>55</v>
      </c>
      <c r="F155" s="23">
        <v>32</v>
      </c>
      <c r="G155" s="24">
        <f t="shared" si="119"/>
        <v>0.58181818181818179</v>
      </c>
      <c r="H155" s="23">
        <v>69</v>
      </c>
      <c r="I155" s="23">
        <v>29</v>
      </c>
      <c r="J155" s="24">
        <f t="shared" si="120"/>
        <v>0.42028985507246375</v>
      </c>
      <c r="K155" s="23">
        <v>156</v>
      </c>
      <c r="L155" s="23">
        <v>84</v>
      </c>
      <c r="M155" s="24">
        <f t="shared" si="121"/>
        <v>0.53846153846153844</v>
      </c>
      <c r="O155" s="6">
        <f t="shared" si="122"/>
        <v>197</v>
      </c>
      <c r="P155" s="6">
        <f t="shared" si="122"/>
        <v>101</v>
      </c>
      <c r="Q155" s="10">
        <f t="shared" si="123"/>
        <v>0.51269035532994922</v>
      </c>
    </row>
    <row r="156" spans="1:17" x14ac:dyDescent="0.25">
      <c r="A156" s="29" t="s">
        <v>98</v>
      </c>
      <c r="B156" s="23">
        <v>198</v>
      </c>
      <c r="C156" s="23">
        <v>52</v>
      </c>
      <c r="D156" s="24">
        <f t="shared" si="118"/>
        <v>0.26262626262626265</v>
      </c>
      <c r="E156" s="23">
        <v>130</v>
      </c>
      <c r="F156" s="23">
        <v>36</v>
      </c>
      <c r="G156" s="24">
        <f t="shared" si="119"/>
        <v>0.27692307692307694</v>
      </c>
      <c r="H156" s="23">
        <v>137</v>
      </c>
      <c r="I156" s="23">
        <v>28</v>
      </c>
      <c r="J156" s="24">
        <f t="shared" si="120"/>
        <v>0.20437956204379562</v>
      </c>
      <c r="K156" s="23">
        <v>254</v>
      </c>
      <c r="L156" s="23">
        <v>53</v>
      </c>
      <c r="M156" s="24">
        <f t="shared" si="121"/>
        <v>0.20866141732283464</v>
      </c>
      <c r="O156" s="6">
        <f t="shared" si="122"/>
        <v>465</v>
      </c>
      <c r="P156" s="6">
        <f t="shared" si="122"/>
        <v>116</v>
      </c>
      <c r="Q156" s="10">
        <f t="shared" si="123"/>
        <v>0.24946236559139784</v>
      </c>
    </row>
    <row r="157" spans="1:17" x14ac:dyDescent="0.25">
      <c r="A157" s="29" t="s">
        <v>115</v>
      </c>
      <c r="B157" s="23">
        <v>319</v>
      </c>
      <c r="C157" s="23">
        <v>41</v>
      </c>
      <c r="D157" s="24">
        <f t="shared" si="118"/>
        <v>0.12852664576802508</v>
      </c>
      <c r="E157" s="23">
        <v>217</v>
      </c>
      <c r="F157" s="23">
        <v>136</v>
      </c>
      <c r="G157" s="24">
        <f t="shared" si="119"/>
        <v>0.62672811059907829</v>
      </c>
      <c r="H157" s="23">
        <v>264</v>
      </c>
      <c r="I157" s="23">
        <v>240</v>
      </c>
      <c r="J157" s="24">
        <f t="shared" si="120"/>
        <v>0.90909090909090906</v>
      </c>
      <c r="K157" s="23">
        <v>564</v>
      </c>
      <c r="L157" s="23">
        <v>1040</v>
      </c>
      <c r="M157" s="24">
        <f t="shared" si="121"/>
        <v>1.8439716312056738</v>
      </c>
      <c r="O157" s="6">
        <f t="shared" si="122"/>
        <v>800</v>
      </c>
      <c r="P157" s="6">
        <f t="shared" si="122"/>
        <v>417</v>
      </c>
      <c r="Q157" s="10">
        <f t="shared" si="123"/>
        <v>0.52124999999999999</v>
      </c>
    </row>
    <row r="158" spans="1:17" x14ac:dyDescent="0.25">
      <c r="A158" s="30" t="s">
        <v>111</v>
      </c>
      <c r="B158" s="25">
        <f>SUM(B148:B157)</f>
        <v>3244</v>
      </c>
      <c r="C158" s="25">
        <f t="shared" ref="C158" si="124">SUM(C148:C157)</f>
        <v>715</v>
      </c>
      <c r="D158" s="26">
        <f t="shared" si="118"/>
        <v>0.22040690505548705</v>
      </c>
      <c r="E158" s="25">
        <f t="shared" ref="E158:F158" si="125">SUM(E148:E157)</f>
        <v>2154</v>
      </c>
      <c r="F158" s="25">
        <f t="shared" si="125"/>
        <v>826</v>
      </c>
      <c r="G158" s="26">
        <f t="shared" si="119"/>
        <v>0.38347260909935005</v>
      </c>
      <c r="H158" s="25">
        <f t="shared" ref="H158:I158" si="126">SUM(H148:H157)</f>
        <v>2445</v>
      </c>
      <c r="I158" s="25">
        <f t="shared" si="126"/>
        <v>1033</v>
      </c>
      <c r="J158" s="26">
        <f t="shared" si="120"/>
        <v>0.42249488752556236</v>
      </c>
      <c r="K158" s="25">
        <f t="shared" ref="K158:L158" si="127">SUM(K148:K157)</f>
        <v>5807</v>
      </c>
      <c r="L158" s="25">
        <f t="shared" si="127"/>
        <v>3065</v>
      </c>
      <c r="M158" s="26">
        <f t="shared" si="121"/>
        <v>0.52781126226967456</v>
      </c>
      <c r="O158" s="6">
        <f t="shared" si="122"/>
        <v>7843</v>
      </c>
      <c r="P158" s="6">
        <f t="shared" si="122"/>
        <v>2574</v>
      </c>
      <c r="Q158" s="10">
        <f>P158/O158</f>
        <v>0.32819074333800841</v>
      </c>
    </row>
    <row r="159" spans="1:17" x14ac:dyDescent="0.25">
      <c r="O159" s="6"/>
      <c r="P159" s="6"/>
      <c r="Q159" s="10"/>
    </row>
    <row r="161" spans="1:17" x14ac:dyDescent="0.25">
      <c r="A161" s="33" t="s">
        <v>120</v>
      </c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</row>
    <row r="162" spans="1:17" x14ac:dyDescent="0.25">
      <c r="A162" s="33" t="s">
        <v>121</v>
      </c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</row>
    <row r="163" spans="1:17" x14ac:dyDescent="0.25">
      <c r="A163" s="33" t="s">
        <v>122</v>
      </c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</row>
    <row r="164" spans="1:17" x14ac:dyDescent="0.25">
      <c r="A164" s="33" t="s">
        <v>123</v>
      </c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</row>
    <row r="165" spans="1:17" x14ac:dyDescent="0.25">
      <c r="A165" s="33" t="s">
        <v>124</v>
      </c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</row>
    <row r="166" spans="1:17" x14ac:dyDescent="0.25">
      <c r="A166" s="33" t="s">
        <v>125</v>
      </c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</row>
    <row r="167" spans="1:17" x14ac:dyDescent="0.25">
      <c r="A167" s="33" t="s">
        <v>126</v>
      </c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</row>
    <row r="168" spans="1:17" x14ac:dyDescent="0.25">
      <c r="A168" s="33" t="s">
        <v>127</v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</row>
    <row r="170" spans="1:17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1:17" x14ac:dyDescent="0.25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1:17" x14ac:dyDescent="0.25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7" x14ac:dyDescent="0.25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7" x14ac:dyDescent="0.25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1:17" x14ac:dyDescent="0.25">
      <c r="A175" s="27"/>
    </row>
  </sheetData>
  <mergeCells count="59">
    <mergeCell ref="A165:Q165"/>
    <mergeCell ref="A166:Q166"/>
    <mergeCell ref="A167:Q167"/>
    <mergeCell ref="A168:Q168"/>
    <mergeCell ref="K134:M134"/>
    <mergeCell ref="B134:D134"/>
    <mergeCell ref="E134:G134"/>
    <mergeCell ref="H134:J134"/>
    <mergeCell ref="A1:Q1"/>
    <mergeCell ref="A161:Q161"/>
    <mergeCell ref="A162:Q162"/>
    <mergeCell ref="A163:Q163"/>
    <mergeCell ref="A164:Q164"/>
    <mergeCell ref="B2:D2"/>
    <mergeCell ref="E2:G2"/>
    <mergeCell ref="H2:J2"/>
    <mergeCell ref="K2:M2"/>
    <mergeCell ref="B15:D15"/>
    <mergeCell ref="E15:G15"/>
    <mergeCell ref="H15:J15"/>
    <mergeCell ref="K15:M15"/>
    <mergeCell ref="B34:D34"/>
    <mergeCell ref="E34:G34"/>
    <mergeCell ref="H34:J34"/>
    <mergeCell ref="K34:M34"/>
    <mergeCell ref="B58:D58"/>
    <mergeCell ref="E58:G58"/>
    <mergeCell ref="H58:J58"/>
    <mergeCell ref="K58:M58"/>
    <mergeCell ref="B74:D74"/>
    <mergeCell ref="E74:G74"/>
    <mergeCell ref="H74:J74"/>
    <mergeCell ref="K74:M74"/>
    <mergeCell ref="B84:D84"/>
    <mergeCell ref="E84:G84"/>
    <mergeCell ref="H84:J84"/>
    <mergeCell ref="K84:M84"/>
    <mergeCell ref="B146:D146"/>
    <mergeCell ref="E146:G146"/>
    <mergeCell ref="H146:J146"/>
    <mergeCell ref="K146:M146"/>
    <mergeCell ref="B89:D89"/>
    <mergeCell ref="E89:G89"/>
    <mergeCell ref="H89:J89"/>
    <mergeCell ref="K89:M89"/>
    <mergeCell ref="B114:D114"/>
    <mergeCell ref="E114:G114"/>
    <mergeCell ref="H114:J114"/>
    <mergeCell ref="K114:M114"/>
    <mergeCell ref="O114:Q114"/>
    <mergeCell ref="O134:Q134"/>
    <mergeCell ref="O146:Q146"/>
    <mergeCell ref="O89:Q89"/>
    <mergeCell ref="O2:Q2"/>
    <mergeCell ref="O15:Q15"/>
    <mergeCell ref="O34:Q34"/>
    <mergeCell ref="O58:Q58"/>
    <mergeCell ref="O74:Q74"/>
    <mergeCell ref="O84:Q84"/>
  </mergeCells>
  <printOptions horizontalCentered="1"/>
  <pageMargins left="0.5" right="0.5" top="0.5" bottom="0.5" header="0.3" footer="0.3"/>
  <pageSetup scale="74" fitToWidth="0" fitToHeight="0" orientation="landscape" r:id="rId1"/>
  <headerFooter>
    <oddFooter>Page &amp;P of &amp;N</oddFooter>
  </headerFooter>
  <rowBreaks count="1" manualBreakCount="1">
    <brk id="7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1999-2006 RHNA</vt:lpstr>
      <vt:lpstr>2007-2014 RHNA</vt:lpstr>
      <vt:lpstr>'1999-2006 RHNA'!Print_Area</vt:lpstr>
      <vt:lpstr>'2007-2014 RHNA'!Print_Area</vt:lpstr>
      <vt:lpstr>'1999-2006 RHNA'!Print_Titles</vt:lpstr>
      <vt:lpstr>'2007-2014 RHNA'!Print_Titles</vt:lpstr>
    </vt:vector>
  </TitlesOfParts>
  <Company>MTC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Goldblatt</dc:creator>
  <cp:lastModifiedBy>Vikrant Sood</cp:lastModifiedBy>
  <cp:lastPrinted>2016-01-07T18:36:27Z</cp:lastPrinted>
  <dcterms:created xsi:type="dcterms:W3CDTF">2014-10-06T21:23:19Z</dcterms:created>
  <dcterms:modified xsi:type="dcterms:W3CDTF">2016-09-26T22:44:22Z</dcterms:modified>
</cp:coreProperties>
</file>